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160" activeTab="1"/>
  </bookViews>
  <sheets>
    <sheet name="DZ" sheetId="1" r:id="rId1"/>
    <sheet name="CHŁ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<sst xmlns="http://schemas.openxmlformats.org/spreadsheetml/2006/main" count="381" uniqueCount="205">
  <si>
    <t xml:space="preserve">Stadion COS </t>
  </si>
  <si>
    <t>DZIEWCZĘTA</t>
  </si>
  <si>
    <t>NR</t>
  </si>
  <si>
    <t>Nazwisko i imię</t>
  </si>
  <si>
    <t>R</t>
  </si>
  <si>
    <t>60m</t>
  </si>
  <si>
    <t>pkt</t>
  </si>
  <si>
    <t>600m</t>
  </si>
  <si>
    <t>s.w dal</t>
  </si>
  <si>
    <t>ppal</t>
  </si>
  <si>
    <t>SUMA</t>
  </si>
  <si>
    <t xml:space="preserve">                                                 CZWÓRBÓJ  LEKKOATLETYCZNY</t>
  </si>
  <si>
    <t>16.5</t>
  </si>
  <si>
    <t>3;41,2</t>
  </si>
  <si>
    <t>2:23.5</t>
  </si>
  <si>
    <t>2;26,4</t>
  </si>
  <si>
    <t>Bubla Kamila</t>
  </si>
  <si>
    <t>Komperda Natalia</t>
  </si>
  <si>
    <t>Bialik Karolina</t>
  </si>
  <si>
    <t>Takuski Aleksandra</t>
  </si>
  <si>
    <t>Mrowca Patrycja</t>
  </si>
  <si>
    <t>Pierzchała Hanna</t>
  </si>
  <si>
    <t>Marcisz Patrycja</t>
  </si>
  <si>
    <t>PK</t>
  </si>
  <si>
    <t>Piechura Joanna</t>
  </si>
  <si>
    <t>Kozielska Gabriela</t>
  </si>
  <si>
    <t>Ustupska Zofia</t>
  </si>
  <si>
    <t>Scechura Monika</t>
  </si>
  <si>
    <t>Blechar Luiza</t>
  </si>
  <si>
    <t>Gąś. Fronek Zuzanna</t>
  </si>
  <si>
    <t>Milan Alicja</t>
  </si>
  <si>
    <t>Galica Alicja</t>
  </si>
  <si>
    <t>Frankiwicz Zuzanna</t>
  </si>
  <si>
    <t>Kurek Hanna</t>
  </si>
  <si>
    <t>Górowska Magda</t>
  </si>
  <si>
    <t>Maraszewska Ewa</t>
  </si>
  <si>
    <t>Leszczynska Natalia</t>
  </si>
  <si>
    <t>Strama Klaudia</t>
  </si>
  <si>
    <t>Stachoń Danuta</t>
  </si>
  <si>
    <t>Stachoń Anna</t>
  </si>
  <si>
    <t>Stachoń Magdalena</t>
  </si>
  <si>
    <t>Jajek Natalia</t>
  </si>
  <si>
    <t>Gut Misiaga Anna</t>
  </si>
  <si>
    <t>Lasak Ewa</t>
  </si>
  <si>
    <t>Zatłoka Dorota</t>
  </si>
  <si>
    <t>Piszczek Katarzyna</t>
  </si>
  <si>
    <t>Słodyczka Maria</t>
  </si>
  <si>
    <t>Fudala Maria</t>
  </si>
  <si>
    <t>Proszek Katarzyna</t>
  </si>
  <si>
    <t xml:space="preserve">Wacławik Marta </t>
  </si>
  <si>
    <t>Mańko Justyna</t>
  </si>
  <si>
    <t>GalicaPatrycja</t>
  </si>
  <si>
    <t>Merta Aleksandra</t>
  </si>
  <si>
    <t>Kozak Anna</t>
  </si>
  <si>
    <t>Szczerba Katarzyna</t>
  </si>
  <si>
    <t>Gawlak Anita</t>
  </si>
  <si>
    <t>Kluś Natalia</t>
  </si>
  <si>
    <t>Mamcarz Angelika</t>
  </si>
  <si>
    <t>Ślusarz Karolina</t>
  </si>
  <si>
    <t>Kułach Ewelina</t>
  </si>
  <si>
    <t>Wontorczyk Dagmara</t>
  </si>
  <si>
    <t>Stasik Aleksandra</t>
  </si>
  <si>
    <t>00</t>
  </si>
  <si>
    <t>Rzadkosz Aneta</t>
  </si>
  <si>
    <t>Staszel Iwona</t>
  </si>
  <si>
    <t>Wróbel Ewa</t>
  </si>
  <si>
    <t>Król Justyna</t>
  </si>
  <si>
    <t>Bachleda Dorcarz Elżbieta</t>
  </si>
  <si>
    <t>Zwijacz Iwona</t>
  </si>
  <si>
    <t>Galica Paulina</t>
  </si>
  <si>
    <t>Chlebda Joanna</t>
  </si>
  <si>
    <t>Goszcz Aleksandra</t>
  </si>
  <si>
    <t>Zacharko Klaudia</t>
  </si>
  <si>
    <t>Budz Karolina</t>
  </si>
  <si>
    <t>Skupien Justyna</t>
  </si>
  <si>
    <t>Pawlikowska Aneta</t>
  </si>
  <si>
    <t>Joniak Dorota</t>
  </si>
  <si>
    <t>Kamińska Kinga</t>
  </si>
  <si>
    <t>Papież Anna</t>
  </si>
  <si>
    <t>Kupień Karolina</t>
  </si>
  <si>
    <t>Świrska Klaudia</t>
  </si>
  <si>
    <t>Cukier Paulina</t>
  </si>
  <si>
    <t>Dziubas Magdalena</t>
  </si>
  <si>
    <t>Łukaszczyk Natalia</t>
  </si>
  <si>
    <t>Ustupska Karolina</t>
  </si>
  <si>
    <t>Chowaniec Patrycja</t>
  </si>
  <si>
    <t>Łukaszczy Agata</t>
  </si>
  <si>
    <t>Maciczek Justyna</t>
  </si>
  <si>
    <t>Bobak Katarzyna</t>
  </si>
  <si>
    <t>Mrowca Agata</t>
  </si>
  <si>
    <t>Sral Monika</t>
  </si>
  <si>
    <t>98</t>
  </si>
  <si>
    <t>SP 3  ZAKOPANE</t>
  </si>
  <si>
    <t>SP  STASIKÓWKA</t>
  </si>
  <si>
    <t>SP  MURZASICHLE</t>
  </si>
  <si>
    <t>SP 7  ZAKOPANE</t>
  </si>
  <si>
    <t>SP  PORONIN</t>
  </si>
  <si>
    <t>SP 5  ZAKOPANE</t>
  </si>
  <si>
    <t>SP 4  ZAKOPANE</t>
  </si>
  <si>
    <t>SP 2  ZAKOPANE</t>
  </si>
  <si>
    <t>SP 9  ZAKOPANE</t>
  </si>
  <si>
    <t>SP  NOWE BYSTRE</t>
  </si>
  <si>
    <t>SP 1  ZAKOPANE</t>
  </si>
  <si>
    <t xml:space="preserve">                                                IGRZYSKA   MŁODZIEŻY  SZKOLNEJ </t>
  </si>
  <si>
    <t xml:space="preserve">                                                  ZAKOPANE,    28 WRZEŚNIA  2010</t>
  </si>
  <si>
    <t>CHŁOPCY</t>
  </si>
  <si>
    <t>KATOLICKA SP</t>
  </si>
  <si>
    <t>Sichelski Marcin</t>
  </si>
  <si>
    <t>Chowaniec Mateusz</t>
  </si>
  <si>
    <t>Jasiewicz Stanisław</t>
  </si>
  <si>
    <t>Dzierżęga Andrzej</t>
  </si>
  <si>
    <t>Dziadkowiec Tadeusz</t>
  </si>
  <si>
    <t>Zubek Marcin</t>
  </si>
  <si>
    <t>Chodurski Antoni</t>
  </si>
  <si>
    <t>Dwożyński Ernest</t>
  </si>
  <si>
    <t>Duda Bartłomiej</t>
  </si>
  <si>
    <t>Pradziad Adam</t>
  </si>
  <si>
    <t>Łukaszczyk Wojciech</t>
  </si>
  <si>
    <t>Dołotko Jakub</t>
  </si>
  <si>
    <t>Krupa Krzysztof</t>
  </si>
  <si>
    <t>Walkosz Kamil</t>
  </si>
  <si>
    <t>Klus Szymon</t>
  </si>
  <si>
    <t>Kluś Jakub</t>
  </si>
  <si>
    <t>Fedro Krystian</t>
  </si>
  <si>
    <t>Gawlak krzysztof</t>
  </si>
  <si>
    <t>Okręglak Wojciech</t>
  </si>
  <si>
    <t>Obrochta Roman</t>
  </si>
  <si>
    <t>99</t>
  </si>
  <si>
    <t>Skupień Bartłomiej</t>
  </si>
  <si>
    <t>Gut Czesław</t>
  </si>
  <si>
    <t>Bachleda Paweł</t>
  </si>
  <si>
    <t>Fryzowicz Michał</t>
  </si>
  <si>
    <t>Starzyk Jakub</t>
  </si>
  <si>
    <t>Bachleda Żarski Szymon</t>
  </si>
  <si>
    <t>Majerczyk Andrzej</t>
  </si>
  <si>
    <t>Dudzik Stanislaw</t>
  </si>
  <si>
    <t>Szkurat Dominik</t>
  </si>
  <si>
    <t>Popieluch Maciej</t>
  </si>
  <si>
    <t>Guziak Jan</t>
  </si>
  <si>
    <t>Pawlikowski Maciej</t>
  </si>
  <si>
    <t>Wojciechowski Krzysztof</t>
  </si>
  <si>
    <t>Bachleda Adam</t>
  </si>
  <si>
    <t>Chrobak Jan</t>
  </si>
  <si>
    <t>Skupień Andrzej</t>
  </si>
  <si>
    <t>Dziadkowiec Adam</t>
  </si>
  <si>
    <t>Rzadkosz Dawid</t>
  </si>
  <si>
    <t>Kedryna Michał</t>
  </si>
  <si>
    <t>Chowaniec Bartłomiej</t>
  </si>
  <si>
    <t>Łojas Sebastian</t>
  </si>
  <si>
    <t>Czernik Adam</t>
  </si>
  <si>
    <t>Łukaszczyk Marcin</t>
  </si>
  <si>
    <t>Majerczyk Szymon</t>
  </si>
  <si>
    <t>Łukaszczyk Hajduk Sobiesław</t>
  </si>
  <si>
    <t>Wilczek Adrian</t>
  </si>
  <si>
    <t>Lassak Rafał</t>
  </si>
  <si>
    <t>Kułach Franciszek</t>
  </si>
  <si>
    <t>Ogórek Dawid</t>
  </si>
  <si>
    <t>Zarycki Konrad</t>
  </si>
  <si>
    <t>Urbaś Dawid</t>
  </si>
  <si>
    <t>Zubek Maciej</t>
  </si>
  <si>
    <t>Staszel Stanisław</t>
  </si>
  <si>
    <t>Niznik Bartek</t>
  </si>
  <si>
    <t>Galica Arkadiusz</t>
  </si>
  <si>
    <t>Zwijacz Jan</t>
  </si>
  <si>
    <t>Bobrowski Marcin</t>
  </si>
  <si>
    <t>Migiel Damian</t>
  </si>
  <si>
    <t>Zych Mateusz</t>
  </si>
  <si>
    <t>Pawlikowski Michał</t>
  </si>
  <si>
    <t>SP DZIANISZ</t>
  </si>
  <si>
    <t>Kwaśniowski Mariusz</t>
  </si>
  <si>
    <t>Staszel Mateusz</t>
  </si>
  <si>
    <t>Nędza Tomasz</t>
  </si>
  <si>
    <t>Walczak Wójciak Staś</t>
  </si>
  <si>
    <t>Kula Maciej</t>
  </si>
  <si>
    <t>Staszel Andrzej</t>
  </si>
  <si>
    <t>Chyc Paweł</t>
  </si>
  <si>
    <t>Wszołek Kamil</t>
  </si>
  <si>
    <t>Nowak Kamil</t>
  </si>
  <si>
    <t>Berbeka Jędrzej</t>
  </si>
  <si>
    <t>Szymański Paweł</t>
  </si>
  <si>
    <t>Pacura Janusz</t>
  </si>
  <si>
    <t>Krupa Aleksander</t>
  </si>
  <si>
    <t>Kulik Bartłomiej</t>
  </si>
  <si>
    <t>Kasperczyk Jakub</t>
  </si>
  <si>
    <t>Sachaj Szczepan</t>
  </si>
  <si>
    <t>Kalata Sebastian</t>
  </si>
  <si>
    <t>Garbacki Marek</t>
  </si>
  <si>
    <t>Pitoń Radosław</t>
  </si>
  <si>
    <t>Sobota Patryk</t>
  </si>
  <si>
    <t>Biernacik Kacper</t>
  </si>
  <si>
    <t>Karp Jerzy</t>
  </si>
  <si>
    <t>Stanuch Jan</t>
  </si>
  <si>
    <t>Bachleda Tomasz</t>
  </si>
  <si>
    <t>Słomka Krzysztof</t>
  </si>
  <si>
    <t>Walczak Jan</t>
  </si>
  <si>
    <t>Weron Daniel</t>
  </si>
  <si>
    <t>Kadłub Max</t>
  </si>
  <si>
    <t xml:space="preserve">Kukuc Kamil </t>
  </si>
  <si>
    <t>ZAKOPANE,    6 PAŹDZIERNIKA  2010</t>
  </si>
  <si>
    <t>W</t>
  </si>
  <si>
    <t>1000m</t>
  </si>
  <si>
    <t>Mrowca Adrian</t>
  </si>
  <si>
    <t>SP MURZASICHLE</t>
  </si>
  <si>
    <t>SP PORONIN</t>
  </si>
  <si>
    <t>SP NOWE BYSTRE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</si>
</sst>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  <numFmt numFmtId="166" formatCode="m:ss.0"/>
    <numFmt numFmtId="167" formatCode="#,##0.0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Czcionka tekstu podstawowego"/>
      <family val="2"/>
    </font>
    <font>
      <sz val="12"/>
      <color indexed="8"/>
      <name val="Cambria"/>
      <family val="1"/>
    </font>
    <font>
      <b/>
      <sz val="11"/>
      <color indexed="8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12"/>
      <color indexed="8"/>
      <name val="Cambria"/>
      <family val="1"/>
    </font>
    <font>
      <sz val="14"/>
      <color indexed="8"/>
      <name val="Cambria"/>
      <family val="1"/>
    </font>
    <font>
      <sz val="11"/>
      <color indexed="8"/>
      <name val="Cambria"/>
      <family val="1"/>
    </font>
    <font>
      <sz val="12"/>
      <color indexed="9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Czcionka tekstu podstawowego"/>
      <family val="2"/>
    </font>
    <font>
      <sz val="12"/>
      <color theme="1"/>
      <name val="Cambria"/>
      <family val="1"/>
    </font>
    <font>
      <b/>
      <sz val="11"/>
      <color theme="1"/>
      <name val="Cambria"/>
      <family val="1"/>
    </font>
    <font>
      <b/>
      <sz val="12"/>
      <color theme="1"/>
      <name val="Cambria"/>
      <family val="1"/>
    </font>
    <font>
      <sz val="14"/>
      <color theme="1"/>
      <name val="Cambria"/>
      <family val="1"/>
    </font>
    <font>
      <sz val="11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10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38" fillId="0" borderId="11" xfId="0" applyFont="1" applyFill="1" applyBorder="1" applyAlignment="1">
      <alignment/>
    </xf>
    <xf numFmtId="0" fontId="38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2" xfId="0" applyFont="1" applyBorder="1" applyAlignment="1">
      <alignment/>
    </xf>
    <xf numFmtId="166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166" fontId="0" fillId="0" borderId="15" xfId="0" applyNumberFormat="1" applyBorder="1" applyAlignment="1">
      <alignment horizontal="center"/>
    </xf>
    <xf numFmtId="0" fontId="38" fillId="33" borderId="16" xfId="0" applyFont="1" applyFill="1" applyBorder="1" applyAlignment="1">
      <alignment horizontal="center"/>
    </xf>
    <xf numFmtId="0" fontId="38" fillId="33" borderId="17" xfId="0" applyFont="1" applyFill="1" applyBorder="1" applyAlignment="1">
      <alignment/>
    </xf>
    <xf numFmtId="0" fontId="38" fillId="33" borderId="18" xfId="0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38" fillId="33" borderId="19" xfId="0" applyFont="1" applyFill="1" applyBorder="1" applyAlignment="1">
      <alignment horizontal="center"/>
    </xf>
    <xf numFmtId="0" fontId="38" fillId="33" borderId="2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14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 horizontal="center"/>
    </xf>
    <xf numFmtId="164" fontId="0" fillId="0" borderId="15" xfId="0" applyNumberFormat="1" applyBorder="1" applyAlignment="1">
      <alignment/>
    </xf>
    <xf numFmtId="0" fontId="38" fillId="0" borderId="13" xfId="0" applyFont="1" applyBorder="1" applyAlignment="1">
      <alignment horizontal="center"/>
    </xf>
    <xf numFmtId="0" fontId="43" fillId="0" borderId="0" xfId="0" applyFont="1" applyAlignment="1">
      <alignment/>
    </xf>
    <xf numFmtId="0" fontId="38" fillId="34" borderId="12" xfId="0" applyFont="1" applyFill="1" applyBorder="1" applyAlignment="1">
      <alignment horizontal="center"/>
    </xf>
    <xf numFmtId="0" fontId="38" fillId="34" borderId="10" xfId="0" applyFont="1" applyFill="1" applyBorder="1" applyAlignment="1">
      <alignment horizontal="center"/>
    </xf>
    <xf numFmtId="0" fontId="38" fillId="34" borderId="13" xfId="0" applyFont="1" applyFill="1" applyBorder="1" applyAlignment="1">
      <alignment horizontal="center"/>
    </xf>
    <xf numFmtId="0" fontId="38" fillId="0" borderId="13" xfId="0" applyFont="1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0" xfId="0" applyFont="1" applyBorder="1" applyAlignment="1">
      <alignment/>
    </xf>
    <xf numFmtId="166" fontId="38" fillId="34" borderId="12" xfId="0" applyNumberFormat="1" applyFont="1" applyFill="1" applyBorder="1" applyAlignment="1">
      <alignment horizontal="center"/>
    </xf>
    <xf numFmtId="166" fontId="38" fillId="34" borderId="10" xfId="0" applyNumberFormat="1" applyFont="1" applyFill="1" applyBorder="1" applyAlignment="1">
      <alignment horizontal="center"/>
    </xf>
    <xf numFmtId="166" fontId="38" fillId="34" borderId="0" xfId="0" applyNumberFormat="1" applyFont="1" applyFill="1" applyBorder="1" applyAlignment="1">
      <alignment horizontal="center"/>
    </xf>
    <xf numFmtId="166" fontId="38" fillId="34" borderId="13" xfId="0" applyNumberFormat="1" applyFont="1" applyFill="1" applyBorder="1" applyAlignment="1">
      <alignment horizontal="center"/>
    </xf>
    <xf numFmtId="164" fontId="38" fillId="34" borderId="12" xfId="0" applyNumberFormat="1" applyFont="1" applyFill="1" applyBorder="1" applyAlignment="1">
      <alignment horizontal="center"/>
    </xf>
    <xf numFmtId="164" fontId="38" fillId="34" borderId="10" xfId="0" applyNumberFormat="1" applyFont="1" applyFill="1" applyBorder="1" applyAlignment="1">
      <alignment horizontal="center"/>
    </xf>
    <xf numFmtId="164" fontId="38" fillId="34" borderId="13" xfId="0" applyNumberFormat="1" applyFont="1" applyFill="1" applyBorder="1" applyAlignment="1">
      <alignment horizontal="center"/>
    </xf>
    <xf numFmtId="164" fontId="0" fillId="34" borderId="10" xfId="0" applyNumberFormat="1" applyFill="1" applyBorder="1" applyAlignment="1">
      <alignment horizontal="center"/>
    </xf>
    <xf numFmtId="0" fontId="0" fillId="34" borderId="0" xfId="0" applyFill="1" applyAlignment="1">
      <alignment/>
    </xf>
    <xf numFmtId="0" fontId="38" fillId="34" borderId="0" xfId="0" applyFont="1" applyFill="1" applyAlignment="1">
      <alignment/>
    </xf>
    <xf numFmtId="164" fontId="38" fillId="34" borderId="0" xfId="0" applyNumberFormat="1" applyFont="1" applyFill="1" applyAlignment="1">
      <alignment/>
    </xf>
    <xf numFmtId="166" fontId="0" fillId="34" borderId="14" xfId="0" applyNumberFormat="1" applyFill="1" applyBorder="1" applyAlignment="1">
      <alignment horizontal="center"/>
    </xf>
    <xf numFmtId="49" fontId="44" fillId="0" borderId="21" xfId="0" applyNumberFormat="1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5" fillId="33" borderId="20" xfId="0" applyFont="1" applyFill="1" applyBorder="1" applyAlignment="1">
      <alignment horizontal="center"/>
    </xf>
    <xf numFmtId="49" fontId="44" fillId="0" borderId="22" xfId="0" applyNumberFormat="1" applyFont="1" applyBorder="1" applyAlignment="1">
      <alignment horizontal="center"/>
    </xf>
    <xf numFmtId="49" fontId="44" fillId="0" borderId="23" xfId="0" applyNumberFormat="1" applyFont="1" applyBorder="1" applyAlignment="1">
      <alignment horizontal="center"/>
    </xf>
    <xf numFmtId="0" fontId="44" fillId="0" borderId="21" xfId="0" applyFont="1" applyBorder="1" applyAlignment="1">
      <alignment/>
    </xf>
    <xf numFmtId="0" fontId="44" fillId="0" borderId="22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21" fillId="35" borderId="12" xfId="0" applyFont="1" applyFill="1" applyBorder="1" applyAlignment="1" applyProtection="1">
      <alignment horizontal="center"/>
      <protection locked="0"/>
    </xf>
    <xf numFmtId="0" fontId="22" fillId="36" borderId="12" xfId="0" applyNumberFormat="1" applyFont="1" applyFill="1" applyBorder="1" applyAlignment="1">
      <alignment horizontal="center"/>
    </xf>
    <xf numFmtId="166" fontId="21" fillId="35" borderId="12" xfId="0" applyNumberFormat="1" applyFont="1" applyFill="1" applyBorder="1" applyAlignment="1">
      <alignment horizontal="center"/>
    </xf>
    <xf numFmtId="0" fontId="21" fillId="36" borderId="12" xfId="0" applyNumberFormat="1" applyFont="1" applyFill="1" applyBorder="1" applyAlignment="1" applyProtection="1">
      <alignment horizontal="center"/>
      <protection locked="0"/>
    </xf>
    <xf numFmtId="4" fontId="21" fillId="36" borderId="12" xfId="0" applyNumberFormat="1" applyFont="1" applyFill="1" applyBorder="1" applyAlignment="1" applyProtection="1">
      <alignment horizontal="center"/>
      <protection locked="0"/>
    </xf>
    <xf numFmtId="0" fontId="46" fillId="35" borderId="12" xfId="0" applyFont="1" applyFill="1" applyBorder="1" applyAlignment="1">
      <alignment horizontal="center"/>
    </xf>
    <xf numFmtId="0" fontId="21" fillId="35" borderId="10" xfId="0" applyFont="1" applyFill="1" applyBorder="1" applyAlignment="1" applyProtection="1">
      <alignment horizontal="center"/>
      <protection locked="0"/>
    </xf>
    <xf numFmtId="0" fontId="22" fillId="36" borderId="10" xfId="0" applyNumberFormat="1" applyFont="1" applyFill="1" applyBorder="1" applyAlignment="1">
      <alignment horizontal="center"/>
    </xf>
    <xf numFmtId="166" fontId="21" fillId="35" borderId="10" xfId="0" applyNumberFormat="1" applyFont="1" applyFill="1" applyBorder="1" applyAlignment="1">
      <alignment horizontal="center"/>
    </xf>
    <xf numFmtId="0" fontId="21" fillId="36" borderId="10" xfId="0" applyNumberFormat="1" applyFont="1" applyFill="1" applyBorder="1" applyAlignment="1" applyProtection="1">
      <alignment horizontal="center"/>
      <protection locked="0"/>
    </xf>
    <xf numFmtId="4" fontId="21" fillId="36" borderId="10" xfId="0" applyNumberFormat="1" applyFont="1" applyFill="1" applyBorder="1" applyAlignment="1" applyProtection="1">
      <alignment horizontal="center"/>
      <protection locked="0"/>
    </xf>
    <xf numFmtId="0" fontId="46" fillId="35" borderId="10" xfId="0" applyFont="1" applyFill="1" applyBorder="1" applyAlignment="1">
      <alignment horizontal="center"/>
    </xf>
    <xf numFmtId="167" fontId="21" fillId="35" borderId="10" xfId="0" applyNumberFormat="1" applyFont="1" applyFill="1" applyBorder="1" applyAlignment="1" applyProtection="1">
      <alignment horizontal="center"/>
      <protection locked="0"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5" fillId="33" borderId="16" xfId="0" applyFont="1" applyFill="1" applyBorder="1" applyAlignment="1">
      <alignment horizontal="center"/>
    </xf>
    <xf numFmtId="0" fontId="45" fillId="33" borderId="17" xfId="0" applyFont="1" applyFill="1" applyBorder="1" applyAlignment="1">
      <alignment/>
    </xf>
    <xf numFmtId="0" fontId="21" fillId="33" borderId="16" xfId="0" applyFont="1" applyFill="1" applyBorder="1" applyAlignment="1">
      <alignment horizontal="center"/>
    </xf>
    <xf numFmtId="0" fontId="21" fillId="33" borderId="24" xfId="0" applyFont="1" applyFill="1" applyBorder="1" applyAlignment="1">
      <alignment horizontal="center"/>
    </xf>
    <xf numFmtId="0" fontId="46" fillId="33" borderId="18" xfId="0" applyFont="1" applyFill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5" fillId="0" borderId="12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8" fillId="0" borderId="11" xfId="0" applyFont="1" applyBorder="1" applyAlignment="1">
      <alignment horizontal="center"/>
    </xf>
    <xf numFmtId="0" fontId="45" fillId="0" borderId="13" xfId="0" applyFont="1" applyBorder="1" applyAlignment="1">
      <alignment/>
    </xf>
    <xf numFmtId="0" fontId="48" fillId="0" borderId="13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14" xfId="0" applyFont="1" applyBorder="1" applyAlignment="1">
      <alignment/>
    </xf>
    <xf numFmtId="0" fontId="44" fillId="0" borderId="14" xfId="0" applyFont="1" applyBorder="1" applyAlignment="1">
      <alignment horizontal="center"/>
    </xf>
    <xf numFmtId="0" fontId="44" fillId="35" borderId="14" xfId="0" applyFont="1" applyFill="1" applyBorder="1" applyAlignment="1">
      <alignment horizontal="center"/>
    </xf>
    <xf numFmtId="166" fontId="44" fillId="35" borderId="14" xfId="0" applyNumberFormat="1" applyFont="1" applyFill="1" applyBorder="1" applyAlignment="1">
      <alignment horizontal="center"/>
    </xf>
    <xf numFmtId="0" fontId="48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4" fillId="35" borderId="0" xfId="0" applyFont="1" applyFill="1" applyBorder="1" applyAlignment="1">
      <alignment horizontal="center"/>
    </xf>
    <xf numFmtId="166" fontId="44" fillId="35" borderId="0" xfId="0" applyNumberFormat="1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22" fillId="35" borderId="10" xfId="0" applyFont="1" applyFill="1" applyBorder="1" applyAlignment="1">
      <alignment horizontal="center"/>
    </xf>
    <xf numFmtId="164" fontId="21" fillId="35" borderId="10" xfId="0" applyNumberFormat="1" applyFon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0" borderId="12" xfId="0" applyFont="1" applyFill="1" applyBorder="1" applyAlignment="1">
      <alignment/>
    </xf>
    <xf numFmtId="0" fontId="22" fillId="36" borderId="10" xfId="0" applyNumberFormat="1" applyFont="1" applyFill="1" applyBorder="1" applyAlignment="1" applyProtection="1">
      <alignment horizontal="center"/>
      <protection locked="0"/>
    </xf>
    <xf numFmtId="4" fontId="22" fillId="36" borderId="10" xfId="0" applyNumberFormat="1" applyFont="1" applyFill="1" applyBorder="1" applyAlignment="1" applyProtection="1">
      <alignment horizontal="center"/>
      <protection locked="0"/>
    </xf>
    <xf numFmtId="0" fontId="45" fillId="0" borderId="0" xfId="0" applyFont="1" applyBorder="1" applyAlignment="1">
      <alignment/>
    </xf>
    <xf numFmtId="164" fontId="44" fillId="35" borderId="14" xfId="0" applyNumberFormat="1" applyFont="1" applyFill="1" applyBorder="1" applyAlignment="1">
      <alignment horizontal="center"/>
    </xf>
    <xf numFmtId="164" fontId="44" fillId="35" borderId="0" xfId="0" applyNumberFormat="1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25" xfId="0" applyFont="1" applyBorder="1" applyAlignment="1">
      <alignment horizontal="center"/>
    </xf>
    <xf numFmtId="0" fontId="45" fillId="0" borderId="10" xfId="0" applyFont="1" applyFill="1" applyBorder="1" applyAlignment="1">
      <alignment/>
    </xf>
    <xf numFmtId="0" fontId="21" fillId="35" borderId="10" xfId="0" applyFont="1" applyFill="1" applyBorder="1" applyAlignment="1">
      <alignment/>
    </xf>
    <xf numFmtId="0" fontId="22" fillId="35" borderId="10" xfId="0" applyFont="1" applyFill="1" applyBorder="1" applyAlignment="1">
      <alignment/>
    </xf>
    <xf numFmtId="4" fontId="22" fillId="36" borderId="10" xfId="0" applyNumberFormat="1" applyFont="1" applyFill="1" applyBorder="1" applyAlignment="1">
      <alignment horizontal="center"/>
    </xf>
    <xf numFmtId="4" fontId="21" fillId="35" borderId="10" xfId="0" applyNumberFormat="1" applyFont="1" applyFill="1" applyBorder="1" applyAlignment="1" applyProtection="1">
      <alignment horizontal="center"/>
      <protection locked="0"/>
    </xf>
    <xf numFmtId="164" fontId="21" fillId="35" borderId="10" xfId="0" applyNumberFormat="1" applyFont="1" applyFill="1" applyBorder="1" applyAlignment="1" applyProtection="1">
      <alignment horizontal="center"/>
      <protection locked="0"/>
    </xf>
    <xf numFmtId="0" fontId="22" fillId="35" borderId="10" xfId="0" applyNumberFormat="1" applyFont="1" applyFill="1" applyBorder="1" applyAlignment="1">
      <alignment horizontal="center"/>
    </xf>
    <xf numFmtId="166" fontId="22" fillId="35" borderId="10" xfId="0" applyNumberFormat="1" applyFont="1" applyFill="1" applyBorder="1" applyAlignment="1">
      <alignment horizontal="center"/>
    </xf>
    <xf numFmtId="164" fontId="22" fillId="35" borderId="10" xfId="0" applyNumberFormat="1" applyFont="1" applyFill="1" applyBorder="1" applyAlignment="1">
      <alignment horizontal="center"/>
    </xf>
    <xf numFmtId="0" fontId="44" fillId="35" borderId="0" xfId="0" applyFont="1" applyFill="1" applyBorder="1" applyAlignment="1">
      <alignment/>
    </xf>
    <xf numFmtId="0" fontId="44" fillId="0" borderId="0" xfId="0" applyFont="1" applyAlignment="1">
      <alignment/>
    </xf>
    <xf numFmtId="0" fontId="44" fillId="35" borderId="0" xfId="0" applyFont="1" applyFill="1" applyAlignment="1">
      <alignment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26" fillId="35" borderId="14" xfId="0" applyNumberFormat="1" applyFont="1" applyFill="1" applyBorder="1" applyAlignment="1">
      <alignment horizontal="center"/>
    </xf>
    <xf numFmtId="0" fontId="44" fillId="35" borderId="0" xfId="0" applyFont="1" applyFill="1" applyAlignment="1">
      <alignment horizontal="center"/>
    </xf>
    <xf numFmtId="164" fontId="44" fillId="35" borderId="0" xfId="0" applyNumberFormat="1" applyFont="1" applyFill="1" applyAlignment="1">
      <alignment horizontal="center"/>
    </xf>
    <xf numFmtId="0" fontId="26" fillId="35" borderId="0" xfId="0" applyNumberFormat="1" applyFont="1" applyFill="1" applyBorder="1" applyAlignment="1">
      <alignment horizontal="center"/>
    </xf>
    <xf numFmtId="0" fontId="26" fillId="36" borderId="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Border="1" applyAlignment="1">
      <alignment/>
    </xf>
    <xf numFmtId="0" fontId="22" fillId="36" borderId="21" xfId="0" applyNumberFormat="1" applyFont="1" applyFill="1" applyBorder="1" applyAlignment="1">
      <alignment horizontal="center"/>
    </xf>
    <xf numFmtId="0" fontId="21" fillId="35" borderId="13" xfId="0" applyFont="1" applyFill="1" applyBorder="1" applyAlignment="1">
      <alignment horizontal="center"/>
    </xf>
    <xf numFmtId="0" fontId="21" fillId="35" borderId="12" xfId="0" applyFont="1" applyFill="1" applyBorder="1" applyAlignment="1">
      <alignment horizontal="center"/>
    </xf>
    <xf numFmtId="0" fontId="21" fillId="33" borderId="18" xfId="0" applyFont="1" applyFill="1" applyBorder="1" applyAlignment="1">
      <alignment horizontal="center"/>
    </xf>
    <xf numFmtId="164" fontId="21" fillId="35" borderId="0" xfId="0" applyNumberFormat="1" applyFont="1" applyFill="1" applyBorder="1" applyAlignment="1">
      <alignment horizontal="center"/>
    </xf>
    <xf numFmtId="0" fontId="22" fillId="36" borderId="0" xfId="0" applyNumberFormat="1" applyFont="1" applyFill="1" applyBorder="1" applyAlignment="1">
      <alignment horizontal="center"/>
    </xf>
    <xf numFmtId="166" fontId="21" fillId="35" borderId="0" xfId="0" applyNumberFormat="1" applyFont="1" applyFill="1" applyBorder="1" applyAlignment="1">
      <alignment horizontal="center"/>
    </xf>
    <xf numFmtId="0" fontId="22" fillId="35" borderId="0" xfId="0" applyFont="1" applyFill="1" applyBorder="1" applyAlignment="1">
      <alignment horizontal="center"/>
    </xf>
    <xf numFmtId="0" fontId="22" fillId="36" borderId="0" xfId="0" applyNumberFormat="1" applyFont="1" applyFill="1" applyBorder="1" applyAlignment="1" applyProtection="1">
      <alignment horizontal="center"/>
      <protection locked="0"/>
    </xf>
    <xf numFmtId="4" fontId="22" fillId="36" borderId="0" xfId="0" applyNumberFormat="1" applyFont="1" applyFill="1" applyBorder="1" applyAlignment="1" applyProtection="1">
      <alignment horizontal="center"/>
      <protection locked="0"/>
    </xf>
    <xf numFmtId="0" fontId="21" fillId="35" borderId="0" xfId="0" applyFont="1" applyFill="1" applyBorder="1" applyAlignment="1">
      <alignment horizontal="center"/>
    </xf>
    <xf numFmtId="4" fontId="21" fillId="35" borderId="0" xfId="0" applyNumberFormat="1" applyFont="1" applyFill="1" applyBorder="1" applyAlignment="1" applyProtection="1">
      <alignment horizontal="center"/>
      <protection locked="0"/>
    </xf>
    <xf numFmtId="0" fontId="44" fillId="0" borderId="10" xfId="0" applyFont="1" applyBorder="1" applyAlignment="1">
      <alignment horizontal="center"/>
    </xf>
    <xf numFmtId="49" fontId="44" fillId="0" borderId="14" xfId="0" applyNumberFormat="1" applyFont="1" applyBorder="1" applyAlignment="1">
      <alignment horizontal="center"/>
    </xf>
    <xf numFmtId="164" fontId="21" fillId="35" borderId="14" xfId="0" applyNumberFormat="1" applyFont="1" applyFill="1" applyBorder="1" applyAlignment="1">
      <alignment horizontal="center"/>
    </xf>
    <xf numFmtId="0" fontId="22" fillId="36" borderId="14" xfId="0" applyNumberFormat="1" applyFont="1" applyFill="1" applyBorder="1" applyAlignment="1">
      <alignment horizontal="center"/>
    </xf>
    <xf numFmtId="166" fontId="21" fillId="35" borderId="14" xfId="0" applyNumberFormat="1" applyFont="1" applyFill="1" applyBorder="1" applyAlignment="1">
      <alignment horizontal="center"/>
    </xf>
    <xf numFmtId="0" fontId="22" fillId="35" borderId="14" xfId="0" applyFont="1" applyFill="1" applyBorder="1" applyAlignment="1">
      <alignment horizontal="center"/>
    </xf>
    <xf numFmtId="0" fontId="22" fillId="36" borderId="14" xfId="0" applyNumberFormat="1" applyFont="1" applyFill="1" applyBorder="1" applyAlignment="1" applyProtection="1">
      <alignment horizontal="center"/>
      <protection locked="0"/>
    </xf>
    <xf numFmtId="4" fontId="22" fillId="36" borderId="14" xfId="0" applyNumberFormat="1" applyFont="1" applyFill="1" applyBorder="1" applyAlignment="1" applyProtection="1">
      <alignment horizontal="center"/>
      <protection locked="0"/>
    </xf>
    <xf numFmtId="164" fontId="21" fillId="35" borderId="13" xfId="0" applyNumberFormat="1" applyFont="1" applyFill="1" applyBorder="1" applyAlignment="1">
      <alignment horizontal="center"/>
    </xf>
    <xf numFmtId="0" fontId="22" fillId="36" borderId="13" xfId="0" applyNumberFormat="1" applyFont="1" applyFill="1" applyBorder="1" applyAlignment="1">
      <alignment horizontal="center"/>
    </xf>
    <xf numFmtId="166" fontId="21" fillId="35" borderId="13" xfId="0" applyNumberFormat="1" applyFont="1" applyFill="1" applyBorder="1" applyAlignment="1">
      <alignment horizontal="center"/>
    </xf>
    <xf numFmtId="0" fontId="22" fillId="35" borderId="13" xfId="0" applyFont="1" applyFill="1" applyBorder="1" applyAlignment="1">
      <alignment horizontal="center"/>
    </xf>
    <xf numFmtId="0" fontId="22" fillId="36" borderId="13" xfId="0" applyNumberFormat="1" applyFont="1" applyFill="1" applyBorder="1" applyAlignment="1" applyProtection="1">
      <alignment horizontal="center"/>
      <protection locked="0"/>
    </xf>
    <xf numFmtId="4" fontId="22" fillId="36" borderId="13" xfId="0" applyNumberFormat="1" applyFont="1" applyFill="1" applyBorder="1" applyAlignment="1" applyProtection="1">
      <alignment horizontal="center"/>
      <protection locked="0"/>
    </xf>
    <xf numFmtId="0" fontId="46" fillId="35" borderId="13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narski\Documents\MOS\2009\4%20B&#211;J\czworboj_40_ch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koły"/>
      <sheetName val="wyniki"/>
      <sheetName val="60m"/>
      <sheetName val="PPAL"/>
      <sheetName val="Wzwyż"/>
      <sheetName val="W dal"/>
      <sheetName val="4boj"/>
      <sheetName val="1000m"/>
      <sheetName val="I DZIEN"/>
      <sheetName val="II DZIEN"/>
      <sheetName val="kolejka"/>
      <sheetName val="nazwy_wojewodztw"/>
      <sheetName val="woj_ranking"/>
      <sheetName val="wydruk"/>
      <sheetName val="SINGLE"/>
      <sheetName val="baza"/>
    </sheetNames>
    <sheetDataSet>
      <sheetData sheetId="15">
        <row r="1">
          <cell r="E1" t="str">
            <v>60m</v>
          </cell>
          <cell r="F1" t="str">
            <v>PKT</v>
          </cell>
        </row>
        <row r="2">
          <cell r="F2">
            <v>0</v>
          </cell>
        </row>
        <row r="3">
          <cell r="B3">
            <v>210</v>
          </cell>
          <cell r="C3">
            <v>13</v>
          </cell>
          <cell r="D3">
            <v>-429.25</v>
          </cell>
          <cell r="E3">
            <v>-11.6</v>
          </cell>
          <cell r="F3">
            <v>1</v>
          </cell>
        </row>
        <row r="4">
          <cell r="B4">
            <v>225</v>
          </cell>
          <cell r="C4">
            <v>13.5</v>
          </cell>
          <cell r="D4">
            <v>-427.51</v>
          </cell>
          <cell r="E4">
            <v>-11.45</v>
          </cell>
          <cell r="F4">
            <v>2</v>
          </cell>
        </row>
        <row r="5">
          <cell r="B5">
            <v>240</v>
          </cell>
          <cell r="C5">
            <v>14</v>
          </cell>
          <cell r="D5">
            <v>-425.81</v>
          </cell>
          <cell r="E5">
            <v>-11.3</v>
          </cell>
          <cell r="F5">
            <v>3</v>
          </cell>
        </row>
        <row r="6">
          <cell r="B6">
            <v>250</v>
          </cell>
          <cell r="C6">
            <v>14.5</v>
          </cell>
          <cell r="D6">
            <v>-424.11</v>
          </cell>
          <cell r="E6">
            <v>-11.2</v>
          </cell>
          <cell r="F6">
            <v>4</v>
          </cell>
        </row>
        <row r="7">
          <cell r="B7">
            <v>260</v>
          </cell>
          <cell r="C7">
            <v>15</v>
          </cell>
          <cell r="D7">
            <v>-422.01</v>
          </cell>
          <cell r="E7">
            <v>-11.15</v>
          </cell>
          <cell r="F7">
            <v>5</v>
          </cell>
        </row>
        <row r="8">
          <cell r="B8">
            <v>268</v>
          </cell>
          <cell r="C8">
            <v>15.5</v>
          </cell>
          <cell r="D8">
            <v>-420.91</v>
          </cell>
          <cell r="E8">
            <v>-11.1</v>
          </cell>
          <cell r="F8">
            <v>6</v>
          </cell>
        </row>
        <row r="9">
          <cell r="B9">
            <v>276</v>
          </cell>
          <cell r="C9">
            <v>16</v>
          </cell>
          <cell r="D9">
            <v>-418.81</v>
          </cell>
          <cell r="E9">
            <v>-11.05</v>
          </cell>
          <cell r="F9">
            <v>7</v>
          </cell>
        </row>
        <row r="10">
          <cell r="B10">
            <v>283</v>
          </cell>
          <cell r="C10">
            <v>16.5</v>
          </cell>
          <cell r="D10">
            <v>-416.71</v>
          </cell>
          <cell r="E10">
            <v>-11</v>
          </cell>
          <cell r="F10">
            <v>8</v>
          </cell>
        </row>
        <row r="11">
          <cell r="B11">
            <v>290</v>
          </cell>
          <cell r="C11">
            <v>17</v>
          </cell>
          <cell r="D11">
            <v>-414.61</v>
          </cell>
          <cell r="E11">
            <v>-10.95</v>
          </cell>
          <cell r="F11">
            <v>9</v>
          </cell>
        </row>
        <row r="12">
          <cell r="B12">
            <v>297</v>
          </cell>
          <cell r="C12">
            <v>17.5</v>
          </cell>
          <cell r="D12">
            <v>-412.51</v>
          </cell>
          <cell r="E12">
            <v>-10.9</v>
          </cell>
          <cell r="F12">
            <v>10</v>
          </cell>
        </row>
        <row r="13">
          <cell r="B13">
            <v>302</v>
          </cell>
          <cell r="C13">
            <v>18</v>
          </cell>
          <cell r="D13">
            <v>-410.41</v>
          </cell>
          <cell r="E13">
            <v>-10.85</v>
          </cell>
          <cell r="F13">
            <v>11</v>
          </cell>
        </row>
        <row r="14">
          <cell r="B14">
            <v>307</v>
          </cell>
          <cell r="C14">
            <v>18.5</v>
          </cell>
          <cell r="D14">
            <v>-408.31</v>
          </cell>
          <cell r="E14">
            <v>-10.8</v>
          </cell>
          <cell r="F14">
            <v>12</v>
          </cell>
        </row>
        <row r="15">
          <cell r="B15">
            <v>312</v>
          </cell>
          <cell r="C15">
            <v>19</v>
          </cell>
          <cell r="D15">
            <v>-406.21</v>
          </cell>
          <cell r="E15">
            <v>-10.75</v>
          </cell>
          <cell r="F15">
            <v>13</v>
          </cell>
        </row>
        <row r="16">
          <cell r="B16">
            <v>317</v>
          </cell>
          <cell r="C16">
            <v>19.5</v>
          </cell>
          <cell r="D16">
            <v>-405.2</v>
          </cell>
          <cell r="E16">
            <v>-10.7</v>
          </cell>
          <cell r="F16">
            <v>14</v>
          </cell>
        </row>
        <row r="17">
          <cell r="B17">
            <v>321</v>
          </cell>
          <cell r="C17">
            <v>20</v>
          </cell>
          <cell r="D17">
            <v>-404.19</v>
          </cell>
          <cell r="E17">
            <v>-10.65</v>
          </cell>
          <cell r="F17">
            <v>15</v>
          </cell>
        </row>
        <row r="18">
          <cell r="B18">
            <v>325</v>
          </cell>
          <cell r="C18">
            <v>20.5</v>
          </cell>
          <cell r="D18">
            <v>-403.19</v>
          </cell>
          <cell r="E18">
            <v>-10.6</v>
          </cell>
          <cell r="F18">
            <v>16</v>
          </cell>
        </row>
        <row r="19">
          <cell r="B19">
            <v>329</v>
          </cell>
          <cell r="C19">
            <v>21</v>
          </cell>
          <cell r="D19">
            <v>-402.18</v>
          </cell>
          <cell r="E19">
            <v>-10.55</v>
          </cell>
          <cell r="F19">
            <v>17</v>
          </cell>
        </row>
        <row r="20">
          <cell r="B20">
            <v>333</v>
          </cell>
          <cell r="C20">
            <v>21.5</v>
          </cell>
          <cell r="D20">
            <v>-401.17</v>
          </cell>
          <cell r="E20">
            <v>-10.5</v>
          </cell>
          <cell r="F20">
            <v>18</v>
          </cell>
        </row>
        <row r="21">
          <cell r="B21">
            <v>337</v>
          </cell>
          <cell r="C21">
            <v>22</v>
          </cell>
          <cell r="D21">
            <v>-400.17</v>
          </cell>
          <cell r="E21">
            <v>-10.45</v>
          </cell>
          <cell r="F21">
            <v>19</v>
          </cell>
        </row>
        <row r="22">
          <cell r="B22">
            <v>341</v>
          </cell>
          <cell r="C22">
            <v>22.5</v>
          </cell>
          <cell r="D22">
            <v>-359.17</v>
          </cell>
          <cell r="E22">
            <v>-10.4</v>
          </cell>
          <cell r="F22">
            <v>20</v>
          </cell>
        </row>
        <row r="23">
          <cell r="B23">
            <v>345</v>
          </cell>
          <cell r="C23">
            <v>23</v>
          </cell>
          <cell r="D23">
            <v>-358.17</v>
          </cell>
          <cell r="E23">
            <v>-10.35</v>
          </cell>
          <cell r="F23">
            <v>21</v>
          </cell>
        </row>
        <row r="24">
          <cell r="B24">
            <v>349</v>
          </cell>
          <cell r="C24">
            <v>23.5</v>
          </cell>
          <cell r="D24">
            <v>-357.17</v>
          </cell>
          <cell r="E24">
            <v>-10.3</v>
          </cell>
          <cell r="F24">
            <v>22</v>
          </cell>
        </row>
        <row r="25">
          <cell r="B25">
            <v>353</v>
          </cell>
          <cell r="C25">
            <v>24</v>
          </cell>
          <cell r="D25">
            <v>-356.17</v>
          </cell>
          <cell r="E25">
            <v>-10.25</v>
          </cell>
          <cell r="F25">
            <v>23</v>
          </cell>
        </row>
        <row r="26">
          <cell r="B26">
            <v>357</v>
          </cell>
          <cell r="C26">
            <v>24.5</v>
          </cell>
          <cell r="D26">
            <v>-355.17</v>
          </cell>
          <cell r="E26">
            <v>-10.2</v>
          </cell>
          <cell r="F26">
            <v>24</v>
          </cell>
        </row>
        <row r="27">
          <cell r="B27">
            <v>360</v>
          </cell>
          <cell r="C27">
            <v>25</v>
          </cell>
          <cell r="D27">
            <v>-354.17</v>
          </cell>
          <cell r="E27">
            <v>-10.15</v>
          </cell>
          <cell r="F27">
            <v>25</v>
          </cell>
        </row>
        <row r="28">
          <cell r="B28">
            <v>363</v>
          </cell>
          <cell r="C28">
            <v>25.5</v>
          </cell>
          <cell r="D28">
            <v>-353.17</v>
          </cell>
          <cell r="E28">
            <v>-10.1</v>
          </cell>
          <cell r="F28">
            <v>26</v>
          </cell>
        </row>
        <row r="29">
          <cell r="B29">
            <v>366</v>
          </cell>
          <cell r="C29">
            <v>26</v>
          </cell>
          <cell r="D29">
            <v>-352.17</v>
          </cell>
          <cell r="E29">
            <v>-10.07</v>
          </cell>
          <cell r="F29">
            <v>27</v>
          </cell>
        </row>
        <row r="30">
          <cell r="B30">
            <v>369</v>
          </cell>
          <cell r="C30">
            <v>26.5</v>
          </cell>
          <cell r="D30">
            <v>-351.17</v>
          </cell>
          <cell r="E30">
            <v>-10.04</v>
          </cell>
          <cell r="F30">
            <v>28</v>
          </cell>
        </row>
        <row r="31">
          <cell r="B31">
            <v>372</v>
          </cell>
          <cell r="C31">
            <v>27</v>
          </cell>
          <cell r="D31">
            <v>-350.17</v>
          </cell>
          <cell r="E31">
            <v>-10</v>
          </cell>
          <cell r="F31">
            <v>29</v>
          </cell>
        </row>
        <row r="32">
          <cell r="B32">
            <v>375</v>
          </cell>
          <cell r="C32">
            <v>27.5</v>
          </cell>
          <cell r="D32">
            <v>-349.17</v>
          </cell>
          <cell r="E32">
            <v>-9.96</v>
          </cell>
          <cell r="F32">
            <v>30</v>
          </cell>
        </row>
        <row r="33">
          <cell r="B33">
            <v>377</v>
          </cell>
          <cell r="C33">
            <v>28</v>
          </cell>
          <cell r="D33">
            <v>-348.17</v>
          </cell>
          <cell r="E33">
            <v>-9.92</v>
          </cell>
          <cell r="F33">
            <v>31</v>
          </cell>
        </row>
        <row r="34">
          <cell r="B34">
            <v>380</v>
          </cell>
          <cell r="C34">
            <v>28.5</v>
          </cell>
          <cell r="D34">
            <v>-347.17</v>
          </cell>
          <cell r="E34">
            <v>-9.88</v>
          </cell>
          <cell r="F34">
            <v>32</v>
          </cell>
        </row>
        <row r="35">
          <cell r="B35">
            <v>383</v>
          </cell>
          <cell r="C35">
            <v>29</v>
          </cell>
          <cell r="D35">
            <v>-346.17</v>
          </cell>
          <cell r="E35">
            <v>-9.84</v>
          </cell>
          <cell r="F35">
            <v>33</v>
          </cell>
        </row>
        <row r="36">
          <cell r="B36">
            <v>386</v>
          </cell>
          <cell r="C36">
            <v>29.5</v>
          </cell>
          <cell r="D36">
            <v>-345.17</v>
          </cell>
          <cell r="E36">
            <v>-9.8</v>
          </cell>
          <cell r="F36">
            <v>34</v>
          </cell>
        </row>
        <row r="37">
          <cell r="B37">
            <v>389</v>
          </cell>
          <cell r="C37">
            <v>30</v>
          </cell>
          <cell r="D37">
            <v>-344.17</v>
          </cell>
          <cell r="E37">
            <v>-9.76</v>
          </cell>
          <cell r="F37">
            <v>35</v>
          </cell>
        </row>
        <row r="38">
          <cell r="B38">
            <v>392</v>
          </cell>
          <cell r="C38">
            <v>30.5</v>
          </cell>
          <cell r="D38">
            <v>-343.17</v>
          </cell>
          <cell r="E38">
            <v>-9.72</v>
          </cell>
          <cell r="F38">
            <v>36</v>
          </cell>
        </row>
        <row r="39">
          <cell r="B39">
            <v>395</v>
          </cell>
          <cell r="C39">
            <v>31</v>
          </cell>
          <cell r="D39">
            <v>-342.36</v>
          </cell>
          <cell r="E39">
            <v>-9.68</v>
          </cell>
          <cell r="F39">
            <v>37</v>
          </cell>
        </row>
        <row r="40">
          <cell r="B40">
            <v>398</v>
          </cell>
          <cell r="C40">
            <v>31.5</v>
          </cell>
          <cell r="D40">
            <v>-341.55</v>
          </cell>
          <cell r="E40">
            <v>-9.64</v>
          </cell>
          <cell r="F40">
            <v>38</v>
          </cell>
        </row>
        <row r="41">
          <cell r="B41">
            <v>401</v>
          </cell>
          <cell r="C41">
            <v>32</v>
          </cell>
          <cell r="D41">
            <v>-340.74</v>
          </cell>
          <cell r="E41">
            <v>-9.62</v>
          </cell>
          <cell r="F41">
            <v>39</v>
          </cell>
        </row>
        <row r="42">
          <cell r="B42">
            <v>404</v>
          </cell>
          <cell r="C42">
            <v>32.5</v>
          </cell>
          <cell r="D42">
            <v>-339.93</v>
          </cell>
          <cell r="E42">
            <v>-9.58</v>
          </cell>
          <cell r="F42">
            <v>40</v>
          </cell>
        </row>
        <row r="43">
          <cell r="B43">
            <v>407</v>
          </cell>
          <cell r="C43">
            <v>33</v>
          </cell>
          <cell r="D43">
            <v>-339.13</v>
          </cell>
          <cell r="E43">
            <v>-9.54</v>
          </cell>
          <cell r="F43">
            <v>41</v>
          </cell>
        </row>
        <row r="44">
          <cell r="B44">
            <v>410</v>
          </cell>
          <cell r="C44">
            <v>33.5</v>
          </cell>
          <cell r="D44">
            <v>-338.33</v>
          </cell>
          <cell r="E44">
            <v>-9.5</v>
          </cell>
          <cell r="F44">
            <v>42</v>
          </cell>
        </row>
        <row r="45">
          <cell r="B45">
            <v>413</v>
          </cell>
          <cell r="C45">
            <v>34</v>
          </cell>
          <cell r="D45">
            <v>-337.53</v>
          </cell>
          <cell r="E45">
            <v>-9.46</v>
          </cell>
          <cell r="F45">
            <v>43</v>
          </cell>
        </row>
        <row r="46">
          <cell r="B46">
            <v>416</v>
          </cell>
          <cell r="C46">
            <v>34.5</v>
          </cell>
          <cell r="D46">
            <v>-336.73</v>
          </cell>
          <cell r="E46">
            <v>-9.43</v>
          </cell>
          <cell r="F46">
            <v>44</v>
          </cell>
        </row>
        <row r="47">
          <cell r="B47">
            <v>419</v>
          </cell>
          <cell r="C47">
            <v>35</v>
          </cell>
          <cell r="D47">
            <v>-335.93</v>
          </cell>
          <cell r="E47">
            <v>-9.4</v>
          </cell>
          <cell r="F47">
            <v>45</v>
          </cell>
        </row>
        <row r="48">
          <cell r="B48">
            <v>422</v>
          </cell>
          <cell r="C48">
            <v>35.5</v>
          </cell>
          <cell r="D48">
            <v>-335.13</v>
          </cell>
          <cell r="E48">
            <v>-9.38</v>
          </cell>
          <cell r="F48">
            <v>46</v>
          </cell>
        </row>
        <row r="49">
          <cell r="B49">
            <v>425</v>
          </cell>
          <cell r="C49">
            <v>36</v>
          </cell>
          <cell r="D49">
            <v>-334.33</v>
          </cell>
          <cell r="E49">
            <v>-9.35</v>
          </cell>
          <cell r="F49">
            <v>47</v>
          </cell>
        </row>
        <row r="50">
          <cell r="B50">
            <v>428</v>
          </cell>
          <cell r="C50">
            <v>36.5</v>
          </cell>
          <cell r="D50">
            <v>-333.53</v>
          </cell>
          <cell r="E50">
            <v>-9.32</v>
          </cell>
          <cell r="F50">
            <v>48</v>
          </cell>
        </row>
        <row r="51">
          <cell r="B51">
            <v>431</v>
          </cell>
          <cell r="C51">
            <v>37</v>
          </cell>
          <cell r="D51">
            <v>-332.73</v>
          </cell>
          <cell r="E51">
            <v>-9.29</v>
          </cell>
          <cell r="F51">
            <v>49</v>
          </cell>
        </row>
        <row r="52">
          <cell r="B52">
            <v>434</v>
          </cell>
          <cell r="C52">
            <v>37.5</v>
          </cell>
          <cell r="D52">
            <v>-331.93</v>
          </cell>
          <cell r="E52">
            <v>-9.26</v>
          </cell>
          <cell r="F52">
            <v>50</v>
          </cell>
        </row>
        <row r="53">
          <cell r="B53">
            <v>437</v>
          </cell>
          <cell r="C53">
            <v>38</v>
          </cell>
          <cell r="D53">
            <v>-331.13</v>
          </cell>
          <cell r="E53">
            <v>-9.24</v>
          </cell>
          <cell r="F53">
            <v>51</v>
          </cell>
        </row>
        <row r="54">
          <cell r="B54">
            <v>440</v>
          </cell>
          <cell r="C54">
            <v>38.5</v>
          </cell>
          <cell r="D54">
            <v>-330.33</v>
          </cell>
          <cell r="E54">
            <v>-9.21</v>
          </cell>
          <cell r="F54">
            <v>52</v>
          </cell>
        </row>
        <row r="55">
          <cell r="B55">
            <v>443</v>
          </cell>
          <cell r="C55">
            <v>39</v>
          </cell>
          <cell r="D55">
            <v>-329.53</v>
          </cell>
          <cell r="E55">
            <v>-9.18</v>
          </cell>
          <cell r="F55">
            <v>53</v>
          </cell>
        </row>
        <row r="56">
          <cell r="B56">
            <v>446</v>
          </cell>
          <cell r="C56">
            <v>39.5</v>
          </cell>
          <cell r="D56">
            <v>-328.73</v>
          </cell>
          <cell r="E56">
            <v>-9.15</v>
          </cell>
          <cell r="F56">
            <v>54</v>
          </cell>
        </row>
        <row r="57">
          <cell r="B57">
            <v>449</v>
          </cell>
          <cell r="C57">
            <v>40</v>
          </cell>
          <cell r="D57">
            <v>-327.93</v>
          </cell>
          <cell r="E57">
            <v>-9.12</v>
          </cell>
          <cell r="F57">
            <v>55</v>
          </cell>
        </row>
        <row r="58">
          <cell r="B58">
            <v>452</v>
          </cell>
          <cell r="C58">
            <v>40.5</v>
          </cell>
          <cell r="D58">
            <v>-327.13</v>
          </cell>
          <cell r="E58">
            <v>-9.1</v>
          </cell>
          <cell r="F58">
            <v>56</v>
          </cell>
        </row>
        <row r="59">
          <cell r="B59">
            <v>455</v>
          </cell>
          <cell r="C59">
            <v>41</v>
          </cell>
          <cell r="D59">
            <v>-326.33</v>
          </cell>
          <cell r="E59">
            <v>-9.07</v>
          </cell>
          <cell r="F59">
            <v>57</v>
          </cell>
        </row>
        <row r="60">
          <cell r="B60">
            <v>458</v>
          </cell>
          <cell r="C60">
            <v>41.5</v>
          </cell>
          <cell r="D60">
            <v>-325.53</v>
          </cell>
          <cell r="E60">
            <v>-9.04</v>
          </cell>
          <cell r="F60">
            <v>58</v>
          </cell>
        </row>
        <row r="61">
          <cell r="B61">
            <v>461</v>
          </cell>
          <cell r="C61">
            <v>42</v>
          </cell>
          <cell r="D61">
            <v>-324.73</v>
          </cell>
          <cell r="E61">
            <v>-9.01</v>
          </cell>
          <cell r="F61">
            <v>59</v>
          </cell>
        </row>
        <row r="62">
          <cell r="B62">
            <v>464</v>
          </cell>
          <cell r="C62">
            <v>42.5</v>
          </cell>
          <cell r="D62">
            <v>-323.93</v>
          </cell>
          <cell r="E62">
            <v>-8.98</v>
          </cell>
          <cell r="F62">
            <v>60</v>
          </cell>
        </row>
        <row r="63">
          <cell r="B63">
            <v>467</v>
          </cell>
          <cell r="C63">
            <v>43</v>
          </cell>
          <cell r="D63">
            <v>-323.13</v>
          </cell>
          <cell r="E63">
            <v>-8.96</v>
          </cell>
          <cell r="F63">
            <v>61</v>
          </cell>
        </row>
        <row r="64">
          <cell r="B64">
            <v>470</v>
          </cell>
          <cell r="C64">
            <v>43.5</v>
          </cell>
          <cell r="D64">
            <v>-322.33</v>
          </cell>
          <cell r="E64">
            <v>-8.93</v>
          </cell>
          <cell r="F64">
            <v>62</v>
          </cell>
        </row>
        <row r="65">
          <cell r="B65">
            <v>473</v>
          </cell>
          <cell r="C65">
            <v>44</v>
          </cell>
          <cell r="D65">
            <v>-321.53</v>
          </cell>
          <cell r="E65">
            <v>-8.9</v>
          </cell>
          <cell r="F65">
            <v>63</v>
          </cell>
        </row>
        <row r="66">
          <cell r="B66">
            <v>476</v>
          </cell>
          <cell r="C66">
            <v>44.5</v>
          </cell>
          <cell r="D66">
            <v>-320.73</v>
          </cell>
          <cell r="E66">
            <v>-8.87</v>
          </cell>
          <cell r="F66">
            <v>64</v>
          </cell>
        </row>
        <row r="67">
          <cell r="B67">
            <v>479</v>
          </cell>
          <cell r="C67">
            <v>45</v>
          </cell>
          <cell r="D67">
            <v>-319.93</v>
          </cell>
          <cell r="E67">
            <v>-8.84</v>
          </cell>
          <cell r="F67">
            <v>65</v>
          </cell>
        </row>
        <row r="68">
          <cell r="B68">
            <v>482</v>
          </cell>
          <cell r="C68">
            <v>45.5</v>
          </cell>
          <cell r="D68">
            <v>-319.13</v>
          </cell>
          <cell r="E68">
            <v>-8.81</v>
          </cell>
          <cell r="F68">
            <v>66</v>
          </cell>
        </row>
        <row r="69">
          <cell r="B69">
            <v>485</v>
          </cell>
          <cell r="C69">
            <v>46</v>
          </cell>
          <cell r="D69">
            <v>-318.33</v>
          </cell>
          <cell r="E69">
            <v>-8.78</v>
          </cell>
          <cell r="F69">
            <v>67</v>
          </cell>
        </row>
        <row r="70">
          <cell r="B70">
            <v>488</v>
          </cell>
          <cell r="C70">
            <v>46.5</v>
          </cell>
          <cell r="D70">
            <v>-317.53</v>
          </cell>
          <cell r="E70">
            <v>-8.75</v>
          </cell>
          <cell r="F70">
            <v>68</v>
          </cell>
        </row>
        <row r="71">
          <cell r="B71">
            <v>491</v>
          </cell>
          <cell r="C71">
            <v>47</v>
          </cell>
          <cell r="D71">
            <v>-316.73</v>
          </cell>
          <cell r="E71">
            <v>-8.72</v>
          </cell>
          <cell r="F71">
            <v>69</v>
          </cell>
        </row>
        <row r="72">
          <cell r="B72">
            <v>494</v>
          </cell>
          <cell r="C72">
            <v>47.5</v>
          </cell>
          <cell r="D72">
            <v>-315.94</v>
          </cell>
          <cell r="E72">
            <v>-8.69</v>
          </cell>
          <cell r="F72">
            <v>70</v>
          </cell>
        </row>
        <row r="73">
          <cell r="B73">
            <v>497</v>
          </cell>
          <cell r="C73">
            <v>48</v>
          </cell>
          <cell r="D73">
            <v>-315.3</v>
          </cell>
          <cell r="E73">
            <v>-8.67</v>
          </cell>
          <cell r="F73">
            <v>71</v>
          </cell>
        </row>
        <row r="74">
          <cell r="B74">
            <v>500</v>
          </cell>
          <cell r="C74">
            <v>48.5</v>
          </cell>
          <cell r="D74">
            <v>-314.66</v>
          </cell>
          <cell r="E74">
            <v>-8.64</v>
          </cell>
          <cell r="F74">
            <v>72</v>
          </cell>
        </row>
        <row r="75">
          <cell r="B75">
            <v>503</v>
          </cell>
          <cell r="C75">
            <v>49</v>
          </cell>
          <cell r="D75">
            <v>-314.02</v>
          </cell>
          <cell r="E75">
            <v>-8.61</v>
          </cell>
          <cell r="F75">
            <v>73</v>
          </cell>
        </row>
        <row r="76">
          <cell r="B76">
            <v>506</v>
          </cell>
          <cell r="C76">
            <v>49.5</v>
          </cell>
          <cell r="D76">
            <v>-313.38</v>
          </cell>
          <cell r="E76">
            <v>-8.58</v>
          </cell>
          <cell r="F76">
            <v>74</v>
          </cell>
        </row>
        <row r="77">
          <cell r="B77">
            <v>509</v>
          </cell>
          <cell r="C77">
            <v>50</v>
          </cell>
          <cell r="D77">
            <v>-312.74</v>
          </cell>
          <cell r="E77">
            <v>-8.56</v>
          </cell>
          <cell r="F77">
            <v>75</v>
          </cell>
        </row>
        <row r="78">
          <cell r="B78">
            <v>512</v>
          </cell>
          <cell r="C78">
            <v>50.5</v>
          </cell>
          <cell r="D78">
            <v>-312.1</v>
          </cell>
          <cell r="E78">
            <v>-8.53</v>
          </cell>
          <cell r="F78">
            <v>76</v>
          </cell>
        </row>
        <row r="79">
          <cell r="B79">
            <v>515</v>
          </cell>
          <cell r="C79">
            <v>51</v>
          </cell>
          <cell r="D79">
            <v>-311.46</v>
          </cell>
          <cell r="E79">
            <v>-8.5</v>
          </cell>
          <cell r="F79">
            <v>77</v>
          </cell>
        </row>
        <row r="80">
          <cell r="B80">
            <v>518</v>
          </cell>
          <cell r="C80">
            <v>51.5</v>
          </cell>
          <cell r="D80">
            <v>-310.82</v>
          </cell>
          <cell r="E80">
            <v>-8.49</v>
          </cell>
          <cell r="F80">
            <v>78</v>
          </cell>
        </row>
        <row r="81">
          <cell r="B81">
            <v>521</v>
          </cell>
          <cell r="C81">
            <v>52</v>
          </cell>
          <cell r="D81">
            <v>-310.18</v>
          </cell>
          <cell r="E81">
            <v>-8.47</v>
          </cell>
          <cell r="F81">
            <v>79</v>
          </cell>
        </row>
        <row r="82">
          <cell r="B82">
            <v>524</v>
          </cell>
          <cell r="C82">
            <v>52.5</v>
          </cell>
          <cell r="D82">
            <v>-309.54</v>
          </cell>
          <cell r="E82">
            <v>-8.46</v>
          </cell>
          <cell r="F82">
            <v>80</v>
          </cell>
        </row>
        <row r="83">
          <cell r="B83">
            <v>527</v>
          </cell>
          <cell r="C83">
            <v>53</v>
          </cell>
          <cell r="D83">
            <v>-308.9</v>
          </cell>
          <cell r="E83">
            <v>-8.43</v>
          </cell>
          <cell r="F83">
            <v>81</v>
          </cell>
        </row>
        <row r="84">
          <cell r="B84">
            <v>530</v>
          </cell>
          <cell r="C84">
            <v>53.5</v>
          </cell>
          <cell r="D84">
            <v>-308.26</v>
          </cell>
          <cell r="E84">
            <v>-8.4</v>
          </cell>
          <cell r="F84">
            <v>82</v>
          </cell>
        </row>
        <row r="85">
          <cell r="B85">
            <v>533</v>
          </cell>
          <cell r="C85">
            <v>54</v>
          </cell>
          <cell r="D85">
            <v>-307.62</v>
          </cell>
          <cell r="E85">
            <v>-8.37</v>
          </cell>
          <cell r="F85">
            <v>83</v>
          </cell>
        </row>
        <row r="86">
          <cell r="B86">
            <v>535</v>
          </cell>
          <cell r="C86">
            <v>54.5</v>
          </cell>
          <cell r="D86">
            <v>-307</v>
          </cell>
          <cell r="E86">
            <v>-8.34</v>
          </cell>
          <cell r="F86">
            <v>84</v>
          </cell>
        </row>
        <row r="87">
          <cell r="B87">
            <v>537</v>
          </cell>
          <cell r="C87">
            <v>55</v>
          </cell>
          <cell r="D87">
            <v>-306.4</v>
          </cell>
          <cell r="E87">
            <v>-8.31</v>
          </cell>
          <cell r="F87">
            <v>85</v>
          </cell>
        </row>
        <row r="88">
          <cell r="B88">
            <v>539</v>
          </cell>
          <cell r="C88">
            <v>55.5</v>
          </cell>
          <cell r="D88">
            <v>-305.8</v>
          </cell>
          <cell r="E88">
            <v>-8.28</v>
          </cell>
          <cell r="F88">
            <v>86</v>
          </cell>
        </row>
        <row r="89">
          <cell r="B89">
            <v>541</v>
          </cell>
          <cell r="C89">
            <v>56</v>
          </cell>
          <cell r="D89">
            <v>-305.2</v>
          </cell>
          <cell r="E89">
            <v>-8.25</v>
          </cell>
          <cell r="F89">
            <v>87</v>
          </cell>
        </row>
        <row r="90">
          <cell r="B90">
            <v>543</v>
          </cell>
          <cell r="C90">
            <v>56.5</v>
          </cell>
          <cell r="D90">
            <v>-304.65</v>
          </cell>
          <cell r="E90">
            <v>-8.22</v>
          </cell>
          <cell r="F90">
            <v>88</v>
          </cell>
        </row>
        <row r="91">
          <cell r="B91">
            <v>545</v>
          </cell>
          <cell r="C91">
            <v>57</v>
          </cell>
          <cell r="D91">
            <v>-304.1</v>
          </cell>
          <cell r="E91">
            <v>-8.19</v>
          </cell>
          <cell r="F91">
            <v>89</v>
          </cell>
        </row>
        <row r="92">
          <cell r="B92">
            <v>547</v>
          </cell>
          <cell r="C92">
            <v>57.5</v>
          </cell>
          <cell r="D92">
            <v>-303.55</v>
          </cell>
          <cell r="E92">
            <v>-8.16</v>
          </cell>
          <cell r="F92">
            <v>90</v>
          </cell>
        </row>
        <row r="93">
          <cell r="B93">
            <v>549</v>
          </cell>
          <cell r="C93">
            <v>58</v>
          </cell>
          <cell r="D93">
            <v>-303</v>
          </cell>
          <cell r="E93">
            <v>-8.13</v>
          </cell>
          <cell r="F93">
            <v>91</v>
          </cell>
        </row>
        <row r="94">
          <cell r="B94">
            <v>551</v>
          </cell>
          <cell r="C94">
            <v>58.5</v>
          </cell>
          <cell r="D94">
            <v>-302.45</v>
          </cell>
          <cell r="E94">
            <v>-8.1</v>
          </cell>
          <cell r="F94">
            <v>92</v>
          </cell>
        </row>
        <row r="95">
          <cell r="B95">
            <v>553</v>
          </cell>
          <cell r="C95">
            <v>59</v>
          </cell>
          <cell r="D95">
            <v>-301.9</v>
          </cell>
          <cell r="E95">
            <v>-8.08</v>
          </cell>
          <cell r="F95">
            <v>93</v>
          </cell>
        </row>
        <row r="96">
          <cell r="B96">
            <v>555</v>
          </cell>
          <cell r="C96">
            <v>59.5</v>
          </cell>
          <cell r="D96">
            <v>-301.35</v>
          </cell>
          <cell r="E96">
            <v>-8.06</v>
          </cell>
          <cell r="F96">
            <v>94</v>
          </cell>
        </row>
        <row r="97">
          <cell r="B97">
            <v>557</v>
          </cell>
          <cell r="C97">
            <v>60</v>
          </cell>
          <cell r="D97">
            <v>-300.8</v>
          </cell>
          <cell r="E97">
            <v>-8.04</v>
          </cell>
          <cell r="F97">
            <v>95</v>
          </cell>
        </row>
        <row r="98">
          <cell r="B98">
            <v>559</v>
          </cell>
          <cell r="C98">
            <v>60.5</v>
          </cell>
          <cell r="D98">
            <v>-300.25</v>
          </cell>
          <cell r="E98">
            <v>-8.02</v>
          </cell>
          <cell r="F98">
            <v>96</v>
          </cell>
        </row>
        <row r="99">
          <cell r="B99">
            <v>561</v>
          </cell>
          <cell r="C99">
            <v>61</v>
          </cell>
          <cell r="D99">
            <v>-259.7</v>
          </cell>
          <cell r="E99">
            <v>-8</v>
          </cell>
          <cell r="F99">
            <v>97</v>
          </cell>
        </row>
        <row r="100">
          <cell r="B100">
            <v>563</v>
          </cell>
          <cell r="C100">
            <v>61.5</v>
          </cell>
          <cell r="D100">
            <v>-259.15</v>
          </cell>
          <cell r="E100">
            <v>-7.98</v>
          </cell>
          <cell r="F100">
            <v>98</v>
          </cell>
        </row>
        <row r="101">
          <cell r="B101">
            <v>565</v>
          </cell>
          <cell r="C101">
            <v>62</v>
          </cell>
          <cell r="D101">
            <v>-258.6</v>
          </cell>
          <cell r="E101">
            <v>-7.96</v>
          </cell>
          <cell r="F101">
            <v>99</v>
          </cell>
        </row>
        <row r="102">
          <cell r="B102">
            <v>567</v>
          </cell>
          <cell r="C102">
            <v>62.5</v>
          </cell>
          <cell r="D102">
            <v>-258.1</v>
          </cell>
          <cell r="E102">
            <v>-7.94</v>
          </cell>
          <cell r="F102">
            <v>100</v>
          </cell>
        </row>
        <row r="103">
          <cell r="B103">
            <v>569</v>
          </cell>
          <cell r="C103">
            <v>63</v>
          </cell>
          <cell r="D103">
            <v>-257.6</v>
          </cell>
          <cell r="E103">
            <v>-7.92</v>
          </cell>
          <cell r="F103">
            <v>101</v>
          </cell>
        </row>
        <row r="104">
          <cell r="B104">
            <v>570</v>
          </cell>
          <cell r="C104">
            <v>63.5</v>
          </cell>
          <cell r="D104">
            <v>-257.1</v>
          </cell>
          <cell r="E104">
            <v>-7.9</v>
          </cell>
          <cell r="F104">
            <v>102</v>
          </cell>
        </row>
        <row r="105">
          <cell r="B105">
            <v>571</v>
          </cell>
          <cell r="C105">
            <v>64</v>
          </cell>
          <cell r="D105">
            <v>-256.8</v>
          </cell>
          <cell r="E105">
            <v>-7.88</v>
          </cell>
          <cell r="F105">
            <v>103</v>
          </cell>
        </row>
        <row r="106">
          <cell r="B106">
            <v>572</v>
          </cell>
          <cell r="C106">
            <v>64.5</v>
          </cell>
          <cell r="D106">
            <v>-256.45</v>
          </cell>
          <cell r="E106">
            <v>-7.86</v>
          </cell>
          <cell r="F106">
            <v>104</v>
          </cell>
        </row>
        <row r="107">
          <cell r="B107">
            <v>573</v>
          </cell>
          <cell r="C107">
            <v>65</v>
          </cell>
          <cell r="D107">
            <v>-256.1</v>
          </cell>
          <cell r="E107">
            <v>-7.84</v>
          </cell>
          <cell r="F107">
            <v>105</v>
          </cell>
        </row>
        <row r="108">
          <cell r="B108">
            <v>575</v>
          </cell>
          <cell r="C108">
            <v>65.5</v>
          </cell>
          <cell r="D108">
            <v>-255.75</v>
          </cell>
          <cell r="E108">
            <v>-7.82</v>
          </cell>
          <cell r="F108">
            <v>106</v>
          </cell>
        </row>
        <row r="109">
          <cell r="B109">
            <v>576</v>
          </cell>
          <cell r="C109">
            <v>66</v>
          </cell>
          <cell r="D109">
            <v>-255.4</v>
          </cell>
          <cell r="E109">
            <v>-7.8</v>
          </cell>
          <cell r="F109">
            <v>107</v>
          </cell>
        </row>
        <row r="110">
          <cell r="B110">
            <v>578</v>
          </cell>
          <cell r="C110">
            <v>66.5</v>
          </cell>
          <cell r="D110">
            <v>-255.05</v>
          </cell>
          <cell r="E110">
            <v>-7.78</v>
          </cell>
          <cell r="F110">
            <v>108</v>
          </cell>
        </row>
        <row r="111">
          <cell r="B111">
            <v>579</v>
          </cell>
          <cell r="C111">
            <v>67</v>
          </cell>
          <cell r="D111">
            <v>-254.7</v>
          </cell>
          <cell r="E111">
            <v>-7.76</v>
          </cell>
          <cell r="F111">
            <v>109</v>
          </cell>
        </row>
        <row r="112">
          <cell r="B112">
            <v>581</v>
          </cell>
          <cell r="C112">
            <v>67.5</v>
          </cell>
          <cell r="D112">
            <v>-254.35</v>
          </cell>
          <cell r="E112">
            <v>-7.75</v>
          </cell>
          <cell r="F112">
            <v>110</v>
          </cell>
        </row>
        <row r="113">
          <cell r="B113">
            <v>582</v>
          </cell>
          <cell r="C113">
            <v>68</v>
          </cell>
          <cell r="D113">
            <v>-254</v>
          </cell>
          <cell r="E113">
            <v>-7.74</v>
          </cell>
          <cell r="F113">
            <v>111</v>
          </cell>
        </row>
        <row r="114">
          <cell r="B114">
            <v>584</v>
          </cell>
          <cell r="C114">
            <v>68.5</v>
          </cell>
          <cell r="D114">
            <v>-253.65</v>
          </cell>
          <cell r="E114">
            <v>-7.73</v>
          </cell>
          <cell r="F114">
            <v>112</v>
          </cell>
        </row>
        <row r="115">
          <cell r="B115">
            <v>585</v>
          </cell>
          <cell r="C115">
            <v>69</v>
          </cell>
          <cell r="D115">
            <v>-253.3</v>
          </cell>
          <cell r="E115">
            <v>-7.72</v>
          </cell>
          <cell r="F115">
            <v>113</v>
          </cell>
        </row>
        <row r="116">
          <cell r="B116">
            <v>587</v>
          </cell>
          <cell r="C116">
            <v>69.5</v>
          </cell>
          <cell r="D116">
            <v>-252.95</v>
          </cell>
          <cell r="E116">
            <v>-7.71</v>
          </cell>
          <cell r="F116">
            <v>114</v>
          </cell>
        </row>
        <row r="117">
          <cell r="B117">
            <v>588</v>
          </cell>
          <cell r="C117">
            <v>70</v>
          </cell>
          <cell r="D117">
            <v>-252.59</v>
          </cell>
          <cell r="E117">
            <v>-7.7</v>
          </cell>
          <cell r="F117">
            <v>115</v>
          </cell>
        </row>
        <row r="118">
          <cell r="B118">
            <v>590</v>
          </cell>
          <cell r="C118">
            <v>70.5</v>
          </cell>
          <cell r="D118">
            <v>-252.24</v>
          </cell>
          <cell r="E118">
            <v>-7.69</v>
          </cell>
          <cell r="F118">
            <v>116</v>
          </cell>
        </row>
        <row r="119">
          <cell r="B119">
            <v>591</v>
          </cell>
          <cell r="C119">
            <v>71</v>
          </cell>
          <cell r="D119">
            <v>-251.89</v>
          </cell>
          <cell r="E119">
            <v>-7.68</v>
          </cell>
          <cell r="F119">
            <v>117</v>
          </cell>
        </row>
        <row r="120">
          <cell r="B120">
            <v>592</v>
          </cell>
          <cell r="C120">
            <v>71.5</v>
          </cell>
          <cell r="D120">
            <v>-251.54</v>
          </cell>
          <cell r="E120">
            <v>-7.67</v>
          </cell>
          <cell r="F120">
            <v>118</v>
          </cell>
        </row>
        <row r="121">
          <cell r="B121">
            <v>594</v>
          </cell>
          <cell r="C121">
            <v>72</v>
          </cell>
          <cell r="D121">
            <v>-251.19</v>
          </cell>
          <cell r="E121">
            <v>-7.66</v>
          </cell>
          <cell r="F121">
            <v>119</v>
          </cell>
        </row>
        <row r="122">
          <cell r="B122">
            <v>595</v>
          </cell>
          <cell r="C122">
            <v>72.5</v>
          </cell>
          <cell r="D122">
            <v>-250.84</v>
          </cell>
          <cell r="E122">
            <v>-7.65</v>
          </cell>
          <cell r="F122">
            <v>120</v>
          </cell>
        </row>
        <row r="123">
          <cell r="B123">
            <v>596</v>
          </cell>
          <cell r="C123">
            <v>73</v>
          </cell>
          <cell r="D123">
            <v>-250.49</v>
          </cell>
          <cell r="E123">
            <v>-7.64</v>
          </cell>
          <cell r="F123">
            <v>121</v>
          </cell>
        </row>
        <row r="124">
          <cell r="B124">
            <v>598</v>
          </cell>
          <cell r="C124">
            <v>73.5</v>
          </cell>
          <cell r="D124">
            <v>-250.14</v>
          </cell>
          <cell r="E124">
            <v>-7.63</v>
          </cell>
          <cell r="F124">
            <v>122</v>
          </cell>
        </row>
        <row r="125">
          <cell r="B125">
            <v>599</v>
          </cell>
          <cell r="C125">
            <v>74</v>
          </cell>
          <cell r="D125">
            <v>-249.79</v>
          </cell>
          <cell r="E125">
            <v>-7.62</v>
          </cell>
          <cell r="F125">
            <v>123</v>
          </cell>
        </row>
        <row r="126">
          <cell r="B126">
            <v>600</v>
          </cell>
          <cell r="C126">
            <v>74.5</v>
          </cell>
          <cell r="D126">
            <v>-249.44</v>
          </cell>
          <cell r="E126">
            <v>-7.61</v>
          </cell>
          <cell r="F126">
            <v>124</v>
          </cell>
        </row>
        <row r="127">
          <cell r="B127">
            <v>601</v>
          </cell>
          <cell r="C127">
            <v>75</v>
          </cell>
          <cell r="D127">
            <v>-249.09</v>
          </cell>
          <cell r="E127">
            <v>-7.6</v>
          </cell>
          <cell r="F127">
            <v>125</v>
          </cell>
        </row>
        <row r="128">
          <cell r="B128">
            <v>602</v>
          </cell>
          <cell r="C128">
            <v>75.5</v>
          </cell>
          <cell r="D128">
            <v>-248.88</v>
          </cell>
          <cell r="E128">
            <v>-7.59</v>
          </cell>
          <cell r="F128">
            <v>126</v>
          </cell>
        </row>
        <row r="129">
          <cell r="B129">
            <v>603</v>
          </cell>
          <cell r="C129">
            <v>76</v>
          </cell>
          <cell r="D129">
            <v>-248.64</v>
          </cell>
          <cell r="E129">
            <v>-7.58</v>
          </cell>
          <cell r="F129">
            <v>127</v>
          </cell>
        </row>
        <row r="130">
          <cell r="B130">
            <v>604</v>
          </cell>
          <cell r="C130">
            <v>76.5</v>
          </cell>
          <cell r="D130">
            <v>-248.4</v>
          </cell>
          <cell r="E130">
            <v>-7.57</v>
          </cell>
          <cell r="F130">
            <v>128</v>
          </cell>
        </row>
        <row r="131">
          <cell r="B131">
            <v>606</v>
          </cell>
          <cell r="C131">
            <v>77</v>
          </cell>
          <cell r="D131">
            <v>-248.16</v>
          </cell>
          <cell r="E131">
            <v>-7.56</v>
          </cell>
          <cell r="F131">
            <v>129</v>
          </cell>
        </row>
        <row r="132">
          <cell r="B132">
            <v>607</v>
          </cell>
          <cell r="C132">
            <v>77.5</v>
          </cell>
          <cell r="D132">
            <v>-247.92</v>
          </cell>
          <cell r="E132">
            <v>-7.55</v>
          </cell>
          <cell r="F132">
            <v>130</v>
          </cell>
        </row>
        <row r="133">
          <cell r="B133">
            <v>608</v>
          </cell>
          <cell r="C133">
            <v>78</v>
          </cell>
          <cell r="D133">
            <v>-247.68</v>
          </cell>
          <cell r="E133">
            <v>-7.54</v>
          </cell>
          <cell r="F133">
            <v>131</v>
          </cell>
        </row>
        <row r="134">
          <cell r="B134">
            <v>610</v>
          </cell>
          <cell r="C134">
            <v>78.5</v>
          </cell>
          <cell r="D134">
            <v>-247.43</v>
          </cell>
          <cell r="E134">
            <v>-7.53</v>
          </cell>
          <cell r="F134">
            <v>132</v>
          </cell>
        </row>
        <row r="135">
          <cell r="B135">
            <v>611</v>
          </cell>
          <cell r="C135">
            <v>79</v>
          </cell>
          <cell r="D135">
            <v>-247.18</v>
          </cell>
          <cell r="E135">
            <v>-7.52</v>
          </cell>
          <cell r="F135">
            <v>133</v>
          </cell>
        </row>
        <row r="136">
          <cell r="B136">
            <v>612</v>
          </cell>
          <cell r="C136">
            <v>79.5</v>
          </cell>
          <cell r="D136">
            <v>-246.93</v>
          </cell>
          <cell r="E136">
            <v>-7.51</v>
          </cell>
          <cell r="F136">
            <v>134</v>
          </cell>
        </row>
        <row r="137">
          <cell r="B137">
            <v>613</v>
          </cell>
          <cell r="C137">
            <v>80</v>
          </cell>
          <cell r="D137">
            <v>-246.68</v>
          </cell>
          <cell r="E137">
            <v>-7.5</v>
          </cell>
          <cell r="F137">
            <v>135</v>
          </cell>
        </row>
        <row r="138">
          <cell r="B138">
            <v>614</v>
          </cell>
          <cell r="C138">
            <v>80.5</v>
          </cell>
          <cell r="D138">
            <v>-246.43</v>
          </cell>
          <cell r="E138">
            <v>-7.49</v>
          </cell>
          <cell r="F138">
            <v>136</v>
          </cell>
        </row>
        <row r="139">
          <cell r="B139">
            <v>616</v>
          </cell>
          <cell r="C139">
            <v>81</v>
          </cell>
          <cell r="D139">
            <v>-246.19</v>
          </cell>
          <cell r="E139">
            <v>-7.48</v>
          </cell>
          <cell r="F139">
            <v>137</v>
          </cell>
        </row>
        <row r="140">
          <cell r="B140">
            <v>617</v>
          </cell>
          <cell r="C140">
            <v>81.5</v>
          </cell>
          <cell r="D140">
            <v>-245.95</v>
          </cell>
          <cell r="E140">
            <v>-7.47</v>
          </cell>
          <cell r="F140">
            <v>138</v>
          </cell>
        </row>
        <row r="141">
          <cell r="B141">
            <v>618</v>
          </cell>
          <cell r="C141">
            <v>82</v>
          </cell>
          <cell r="D141">
            <v>-245.72</v>
          </cell>
          <cell r="E141">
            <v>-7.46</v>
          </cell>
          <cell r="F141">
            <v>139</v>
          </cell>
        </row>
        <row r="142">
          <cell r="B142">
            <v>619</v>
          </cell>
          <cell r="C142">
            <v>82.5</v>
          </cell>
          <cell r="D142">
            <v>-245.49</v>
          </cell>
          <cell r="E142">
            <v>-7.45</v>
          </cell>
          <cell r="F142">
            <v>140</v>
          </cell>
        </row>
        <row r="143">
          <cell r="B143">
            <v>620</v>
          </cell>
          <cell r="C143">
            <v>83</v>
          </cell>
          <cell r="D143">
            <v>-245.26</v>
          </cell>
          <cell r="E143">
            <v>-7.44</v>
          </cell>
          <cell r="F143">
            <v>141</v>
          </cell>
        </row>
        <row r="144">
          <cell r="B144">
            <v>621</v>
          </cell>
          <cell r="C144">
            <v>83.5</v>
          </cell>
          <cell r="D144">
            <v>-245.03</v>
          </cell>
          <cell r="E144">
            <v>-7.43</v>
          </cell>
          <cell r="F144">
            <v>142</v>
          </cell>
        </row>
        <row r="145">
          <cell r="B145">
            <v>622</v>
          </cell>
          <cell r="C145">
            <v>84</v>
          </cell>
          <cell r="D145">
            <v>-244.8</v>
          </cell>
          <cell r="E145">
            <v>-7.42</v>
          </cell>
          <cell r="F145">
            <v>143</v>
          </cell>
        </row>
        <row r="146">
          <cell r="B146">
            <v>624</v>
          </cell>
          <cell r="C146">
            <v>84.5</v>
          </cell>
          <cell r="D146">
            <v>-244.57</v>
          </cell>
          <cell r="E146">
            <v>-7.41</v>
          </cell>
          <cell r="F146">
            <v>144</v>
          </cell>
        </row>
        <row r="147">
          <cell r="B147">
            <v>625</v>
          </cell>
          <cell r="C147">
            <v>85</v>
          </cell>
          <cell r="D147">
            <v>-244.34</v>
          </cell>
          <cell r="E147">
            <v>-7.4</v>
          </cell>
          <cell r="F147">
            <v>145</v>
          </cell>
        </row>
        <row r="148">
          <cell r="B148">
            <v>626</v>
          </cell>
          <cell r="C148">
            <v>85.5</v>
          </cell>
          <cell r="D148">
            <v>-244.11</v>
          </cell>
          <cell r="E148">
            <v>-7.39</v>
          </cell>
          <cell r="F148">
            <v>146</v>
          </cell>
        </row>
        <row r="149">
          <cell r="B149">
            <v>628</v>
          </cell>
          <cell r="C149">
            <v>86</v>
          </cell>
          <cell r="D149">
            <v>-243.88</v>
          </cell>
          <cell r="E149">
            <v>-7.38</v>
          </cell>
          <cell r="F149">
            <v>147</v>
          </cell>
        </row>
        <row r="150">
          <cell r="B150">
            <v>629</v>
          </cell>
          <cell r="C150">
            <v>86.5</v>
          </cell>
          <cell r="D150">
            <v>-243.65</v>
          </cell>
          <cell r="E150">
            <v>-7.37</v>
          </cell>
          <cell r="F150">
            <v>148</v>
          </cell>
        </row>
        <row r="151">
          <cell r="B151">
            <v>630</v>
          </cell>
          <cell r="C151">
            <v>87</v>
          </cell>
          <cell r="D151">
            <v>-243.42</v>
          </cell>
          <cell r="E151">
            <v>-7.36</v>
          </cell>
          <cell r="F151">
            <v>149</v>
          </cell>
        </row>
        <row r="152">
          <cell r="B152">
            <v>631</v>
          </cell>
          <cell r="C152">
            <v>87.5</v>
          </cell>
          <cell r="D152">
            <v>-243.19</v>
          </cell>
          <cell r="E152">
            <v>-7.35</v>
          </cell>
          <cell r="F152">
            <v>150</v>
          </cell>
        </row>
        <row r="153">
          <cell r="B153">
            <v>633</v>
          </cell>
          <cell r="C153">
            <v>88</v>
          </cell>
          <cell r="D153">
            <v>-242.98</v>
          </cell>
          <cell r="E153">
            <v>-7.34</v>
          </cell>
          <cell r="F153">
            <v>151</v>
          </cell>
        </row>
        <row r="154">
          <cell r="B154">
            <v>635</v>
          </cell>
          <cell r="C154">
            <v>88.5</v>
          </cell>
          <cell r="D154">
            <v>-242.79</v>
          </cell>
          <cell r="E154">
            <v>-7.33</v>
          </cell>
          <cell r="F154">
            <v>152</v>
          </cell>
        </row>
        <row r="155">
          <cell r="B155">
            <v>637</v>
          </cell>
          <cell r="C155">
            <v>89</v>
          </cell>
          <cell r="D155">
            <v>-242.6</v>
          </cell>
          <cell r="E155">
            <v>-7.32</v>
          </cell>
          <cell r="F155">
            <v>153</v>
          </cell>
        </row>
        <row r="156">
          <cell r="B156">
            <v>639</v>
          </cell>
          <cell r="C156">
            <v>89.5</v>
          </cell>
          <cell r="D156">
            <v>-242.42</v>
          </cell>
          <cell r="E156">
            <v>-7.31</v>
          </cell>
          <cell r="F156">
            <v>154</v>
          </cell>
        </row>
        <row r="157">
          <cell r="B157">
            <v>640</v>
          </cell>
          <cell r="C157">
            <v>90</v>
          </cell>
          <cell r="D157">
            <v>-242.24</v>
          </cell>
          <cell r="E157">
            <v>-7.3</v>
          </cell>
          <cell r="F157">
            <v>155</v>
          </cell>
        </row>
        <row r="158">
          <cell r="B158">
            <v>642</v>
          </cell>
          <cell r="C158">
            <v>90.5</v>
          </cell>
          <cell r="D158">
            <v>-242.05</v>
          </cell>
          <cell r="E158">
            <v>-7.29</v>
          </cell>
          <cell r="F158">
            <v>156</v>
          </cell>
        </row>
        <row r="159">
          <cell r="B159">
            <v>643</v>
          </cell>
          <cell r="C159">
            <v>91</v>
          </cell>
          <cell r="D159">
            <v>-241.86</v>
          </cell>
          <cell r="E159">
            <v>-7.28</v>
          </cell>
          <cell r="F159">
            <v>157</v>
          </cell>
        </row>
        <row r="160">
          <cell r="B160">
            <v>645</v>
          </cell>
          <cell r="C160">
            <v>91.5</v>
          </cell>
          <cell r="D160">
            <v>-241.67</v>
          </cell>
          <cell r="E160">
            <v>-7.27</v>
          </cell>
          <cell r="F160">
            <v>158</v>
          </cell>
        </row>
        <row r="161">
          <cell r="B161">
            <v>646</v>
          </cell>
          <cell r="C161">
            <v>92</v>
          </cell>
          <cell r="D161">
            <v>-241.48</v>
          </cell>
          <cell r="E161">
            <v>-7.26</v>
          </cell>
          <cell r="F161">
            <v>159</v>
          </cell>
        </row>
        <row r="162">
          <cell r="B162">
            <v>648</v>
          </cell>
          <cell r="C162">
            <v>92.5</v>
          </cell>
          <cell r="D162">
            <v>-241.29</v>
          </cell>
          <cell r="E162">
            <v>-7.25</v>
          </cell>
          <cell r="F162">
            <v>160</v>
          </cell>
        </row>
        <row r="163">
          <cell r="B163">
            <v>650</v>
          </cell>
          <cell r="C163">
            <v>93</v>
          </cell>
          <cell r="D163">
            <v>-241.1</v>
          </cell>
          <cell r="E163">
            <v>-7.24</v>
          </cell>
          <cell r="F163">
            <v>161</v>
          </cell>
        </row>
        <row r="164">
          <cell r="B164">
            <v>651</v>
          </cell>
          <cell r="C164">
            <v>93.5</v>
          </cell>
          <cell r="D164">
            <v>-240.91</v>
          </cell>
          <cell r="E164">
            <v>-7.23</v>
          </cell>
          <cell r="F164">
            <v>162</v>
          </cell>
        </row>
        <row r="165">
          <cell r="B165">
            <v>653</v>
          </cell>
          <cell r="C165">
            <v>94</v>
          </cell>
          <cell r="D165">
            <v>-240.72</v>
          </cell>
          <cell r="E165">
            <v>-7.22</v>
          </cell>
          <cell r="F165">
            <v>163</v>
          </cell>
        </row>
        <row r="166">
          <cell r="B166">
            <v>655</v>
          </cell>
          <cell r="C166">
            <v>94.5</v>
          </cell>
          <cell r="D166">
            <v>-240.53</v>
          </cell>
          <cell r="E166">
            <v>-7.21</v>
          </cell>
          <cell r="F166">
            <v>164</v>
          </cell>
        </row>
        <row r="167">
          <cell r="B167">
            <v>656</v>
          </cell>
          <cell r="C167">
            <v>95</v>
          </cell>
          <cell r="D167">
            <v>-240.34</v>
          </cell>
          <cell r="F167">
            <v>165</v>
          </cell>
        </row>
        <row r="168">
          <cell r="B168">
            <v>658</v>
          </cell>
          <cell r="C168">
            <v>95.5</v>
          </cell>
          <cell r="D168">
            <v>-240.15</v>
          </cell>
          <cell r="E168">
            <v>-7.2</v>
          </cell>
          <cell r="F168">
            <v>166</v>
          </cell>
        </row>
        <row r="169">
          <cell r="B169">
            <v>660</v>
          </cell>
          <cell r="D169">
            <v>-239.96</v>
          </cell>
          <cell r="E169">
            <v>-7.19</v>
          </cell>
          <cell r="F169">
            <v>167</v>
          </cell>
        </row>
        <row r="170">
          <cell r="B170">
            <v>661</v>
          </cell>
          <cell r="C170">
            <v>96</v>
          </cell>
          <cell r="D170">
            <v>-239.77</v>
          </cell>
          <cell r="E170">
            <v>-7.18</v>
          </cell>
          <cell r="F170">
            <v>168</v>
          </cell>
        </row>
        <row r="171">
          <cell r="B171">
            <v>663</v>
          </cell>
          <cell r="D171">
            <v>-239.58</v>
          </cell>
          <cell r="E171">
            <v>-7.17</v>
          </cell>
          <cell r="F171">
            <v>169</v>
          </cell>
        </row>
        <row r="172">
          <cell r="B172">
            <v>665</v>
          </cell>
          <cell r="C172">
            <v>96.5</v>
          </cell>
          <cell r="D172">
            <v>-239.39</v>
          </cell>
          <cell r="E172">
            <v>-7.16</v>
          </cell>
          <cell r="F172">
            <v>170</v>
          </cell>
        </row>
        <row r="173">
          <cell r="B173">
            <v>666</v>
          </cell>
          <cell r="D173">
            <v>-239.2</v>
          </cell>
          <cell r="F173">
            <v>171</v>
          </cell>
        </row>
        <row r="174">
          <cell r="B174">
            <v>668</v>
          </cell>
          <cell r="C174">
            <v>97</v>
          </cell>
          <cell r="D174">
            <v>-239.01</v>
          </cell>
          <cell r="E174">
            <v>-7.15</v>
          </cell>
          <cell r="F174">
            <v>172</v>
          </cell>
        </row>
        <row r="175">
          <cell r="B175">
            <v>669</v>
          </cell>
          <cell r="D175">
            <v>-238.82</v>
          </cell>
          <cell r="E175">
            <v>-7.14</v>
          </cell>
          <cell r="F175">
            <v>173</v>
          </cell>
        </row>
        <row r="176">
          <cell r="B176">
            <v>671</v>
          </cell>
          <cell r="C176">
            <v>97.5</v>
          </cell>
          <cell r="D176">
            <v>-238.63</v>
          </cell>
          <cell r="E176">
            <v>-7.13</v>
          </cell>
          <cell r="F176">
            <v>174</v>
          </cell>
        </row>
        <row r="177">
          <cell r="B177">
            <v>673</v>
          </cell>
          <cell r="D177">
            <v>-238.44</v>
          </cell>
          <cell r="E177">
            <v>-7.12</v>
          </cell>
          <cell r="F177">
            <v>175</v>
          </cell>
        </row>
        <row r="178">
          <cell r="B178">
            <v>674</v>
          </cell>
          <cell r="C178">
            <v>98</v>
          </cell>
          <cell r="D178">
            <v>-238.25</v>
          </cell>
          <cell r="E178">
            <v>-7.11</v>
          </cell>
          <cell r="F178">
            <v>176</v>
          </cell>
        </row>
        <row r="179">
          <cell r="B179">
            <v>676</v>
          </cell>
          <cell r="D179">
            <v>-237.87</v>
          </cell>
          <cell r="E179">
            <v>-7.1</v>
          </cell>
          <cell r="F179">
            <v>177</v>
          </cell>
        </row>
        <row r="180">
          <cell r="B180">
            <v>678</v>
          </cell>
          <cell r="C180">
            <v>98.5</v>
          </cell>
          <cell r="D180">
            <v>-237.68</v>
          </cell>
          <cell r="F180">
            <v>178</v>
          </cell>
        </row>
        <row r="181">
          <cell r="B181">
            <v>679</v>
          </cell>
          <cell r="D181">
            <v>-237.49</v>
          </cell>
          <cell r="E181">
            <v>-7.09</v>
          </cell>
          <cell r="F181">
            <v>179</v>
          </cell>
        </row>
        <row r="182">
          <cell r="B182">
            <v>681</v>
          </cell>
          <cell r="C182">
            <v>99</v>
          </cell>
          <cell r="D182">
            <v>-237.3</v>
          </cell>
          <cell r="E182">
            <v>-7.08</v>
          </cell>
          <cell r="F182">
            <v>180</v>
          </cell>
        </row>
        <row r="183">
          <cell r="B183">
            <v>682</v>
          </cell>
          <cell r="D183">
            <v>-237.05</v>
          </cell>
          <cell r="E183">
            <v>-7.07</v>
          </cell>
          <cell r="F183">
            <v>181</v>
          </cell>
        </row>
        <row r="184">
          <cell r="B184">
            <v>684</v>
          </cell>
          <cell r="C184">
            <v>99.5</v>
          </cell>
          <cell r="D184">
            <v>-236.8</v>
          </cell>
          <cell r="E184">
            <v>-7.06</v>
          </cell>
          <cell r="F184">
            <v>182</v>
          </cell>
        </row>
        <row r="185">
          <cell r="B185">
            <v>686</v>
          </cell>
          <cell r="D185">
            <v>-236.55</v>
          </cell>
          <cell r="E185">
            <v>-7.05</v>
          </cell>
          <cell r="F185">
            <v>183</v>
          </cell>
        </row>
        <row r="186">
          <cell r="B186">
            <v>687</v>
          </cell>
          <cell r="C186">
            <v>100</v>
          </cell>
          <cell r="D186">
            <v>-236.3</v>
          </cell>
          <cell r="E186">
            <v>-7.04</v>
          </cell>
          <cell r="F186">
            <v>184</v>
          </cell>
        </row>
        <row r="187">
          <cell r="B187">
            <v>689</v>
          </cell>
          <cell r="D187">
            <v>-236.05</v>
          </cell>
          <cell r="F187">
            <v>185</v>
          </cell>
        </row>
        <row r="188">
          <cell r="B188">
            <v>690</v>
          </cell>
          <cell r="C188">
            <v>100.5</v>
          </cell>
          <cell r="D188">
            <v>-235.8</v>
          </cell>
          <cell r="E188">
            <v>-7.03</v>
          </cell>
          <cell r="F188">
            <v>186</v>
          </cell>
        </row>
        <row r="189">
          <cell r="B189">
            <v>692</v>
          </cell>
          <cell r="D189">
            <v>-235.55</v>
          </cell>
          <cell r="E189">
            <v>-7.02</v>
          </cell>
          <cell r="F189">
            <v>187</v>
          </cell>
        </row>
        <row r="190">
          <cell r="B190">
            <v>694</v>
          </cell>
          <cell r="C190">
            <v>101</v>
          </cell>
          <cell r="D190">
            <v>-235.3</v>
          </cell>
          <cell r="E190">
            <v>-7.01</v>
          </cell>
          <cell r="F190">
            <v>188</v>
          </cell>
        </row>
        <row r="191">
          <cell r="B191">
            <v>695</v>
          </cell>
          <cell r="D191">
            <v>-235.05</v>
          </cell>
          <cell r="E191">
            <v>-7</v>
          </cell>
          <cell r="F191">
            <v>189</v>
          </cell>
        </row>
        <row r="192">
          <cell r="B192">
            <v>697</v>
          </cell>
          <cell r="C192">
            <v>101.5</v>
          </cell>
          <cell r="D192">
            <v>-234.8</v>
          </cell>
          <cell r="F192">
            <v>190</v>
          </cell>
        </row>
        <row r="193">
          <cell r="B193">
            <v>698</v>
          </cell>
          <cell r="D193">
            <v>-234.55</v>
          </cell>
          <cell r="E193">
            <v>-6.99</v>
          </cell>
          <cell r="F193">
            <v>191</v>
          </cell>
        </row>
        <row r="194">
          <cell r="B194">
            <v>700</v>
          </cell>
          <cell r="C194">
            <v>102</v>
          </cell>
          <cell r="D194">
            <v>-234.3</v>
          </cell>
          <cell r="E194">
            <v>-6.98</v>
          </cell>
          <cell r="F194">
            <v>192</v>
          </cell>
        </row>
        <row r="195">
          <cell r="B195">
            <v>701</v>
          </cell>
          <cell r="D195">
            <v>-234.05</v>
          </cell>
          <cell r="E195">
            <v>-6.97</v>
          </cell>
          <cell r="F195">
            <v>193</v>
          </cell>
        </row>
        <row r="196">
          <cell r="B196">
            <v>703</v>
          </cell>
          <cell r="C196">
            <v>102.5</v>
          </cell>
          <cell r="D196">
            <v>-233.8</v>
          </cell>
          <cell r="E196">
            <v>-6.96</v>
          </cell>
          <cell r="F196">
            <v>194</v>
          </cell>
        </row>
        <row r="197">
          <cell r="B197">
            <v>705</v>
          </cell>
          <cell r="D197">
            <v>-233.55</v>
          </cell>
          <cell r="F197">
            <v>195</v>
          </cell>
        </row>
        <row r="198">
          <cell r="B198">
            <v>706</v>
          </cell>
          <cell r="C198">
            <v>103</v>
          </cell>
          <cell r="D198">
            <v>-233.3</v>
          </cell>
          <cell r="E198">
            <v>-6.95</v>
          </cell>
          <cell r="F198">
            <v>196</v>
          </cell>
        </row>
        <row r="199">
          <cell r="B199">
            <v>708</v>
          </cell>
          <cell r="D199">
            <v>-233.05</v>
          </cell>
          <cell r="E199">
            <v>-6.94</v>
          </cell>
          <cell r="F199">
            <v>197</v>
          </cell>
        </row>
        <row r="200">
          <cell r="B200">
            <v>709</v>
          </cell>
          <cell r="C200">
            <v>103.5</v>
          </cell>
          <cell r="D200">
            <v>-232.8</v>
          </cell>
          <cell r="E200">
            <v>-6.93</v>
          </cell>
          <cell r="F200">
            <v>198</v>
          </cell>
        </row>
        <row r="201">
          <cell r="B201">
            <v>711</v>
          </cell>
          <cell r="D201">
            <v>-232.65</v>
          </cell>
          <cell r="E201">
            <v>-6.92</v>
          </cell>
          <cell r="F201">
            <v>199</v>
          </cell>
        </row>
        <row r="202">
          <cell r="B202">
            <v>712</v>
          </cell>
          <cell r="C202">
            <v>104</v>
          </cell>
          <cell r="D202">
            <v>-232.3</v>
          </cell>
          <cell r="E202">
            <v>-6.91</v>
          </cell>
          <cell r="F202">
            <v>200</v>
          </cell>
        </row>
        <row r="203">
          <cell r="E203">
            <v>0</v>
          </cell>
          <cell r="F20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6"/>
  <sheetViews>
    <sheetView zoomScalePageLayoutView="0" workbookViewId="0" topLeftCell="A88">
      <selection activeCell="H5" sqref="H5"/>
    </sheetView>
  </sheetViews>
  <sheetFormatPr defaultColWidth="8.796875" defaultRowHeight="14.25"/>
  <cols>
    <col min="1" max="1" width="3.59765625" style="0" customWidth="1"/>
    <col min="2" max="2" width="20.69921875" style="0" customWidth="1"/>
    <col min="3" max="3" width="4" style="0" customWidth="1"/>
    <col min="4" max="4" width="6.3984375" style="0" customWidth="1"/>
    <col min="5" max="5" width="4.19921875" style="0" customWidth="1"/>
    <col min="6" max="6" width="7.69921875" style="0" customWidth="1"/>
    <col min="7" max="7" width="4.3984375" style="0" customWidth="1"/>
    <col min="8" max="8" width="7.09765625" style="0" customWidth="1"/>
    <col min="9" max="9" width="4" style="0" customWidth="1"/>
    <col min="10" max="10" width="6.59765625" style="0" customWidth="1"/>
    <col min="11" max="11" width="4.09765625" style="0" customWidth="1"/>
    <col min="12" max="12" width="7" style="0" customWidth="1"/>
  </cols>
  <sheetData>
    <row r="1" spans="1:8" ht="18">
      <c r="A1" s="1" t="s">
        <v>103</v>
      </c>
      <c r="B1" s="1"/>
      <c r="C1" s="43"/>
      <c r="D1" s="43"/>
      <c r="E1" s="43"/>
      <c r="F1" s="43"/>
      <c r="G1" s="43"/>
      <c r="H1" s="43"/>
    </row>
    <row r="2" spans="1:8" ht="18">
      <c r="A2" s="1" t="s">
        <v>11</v>
      </c>
      <c r="B2" s="1"/>
      <c r="C2" s="43"/>
      <c r="D2" s="43"/>
      <c r="E2" s="43"/>
      <c r="F2" s="43"/>
      <c r="G2" s="43"/>
      <c r="H2" s="43"/>
    </row>
    <row r="3" spans="1:8" ht="18">
      <c r="A3" s="1" t="s">
        <v>104</v>
      </c>
      <c r="B3" s="1"/>
      <c r="C3" s="43"/>
      <c r="D3" s="43"/>
      <c r="E3" s="43"/>
      <c r="F3" s="43"/>
      <c r="G3" s="43"/>
      <c r="H3" s="43"/>
    </row>
    <row r="4" spans="1:2" ht="15">
      <c r="A4" s="1" t="s">
        <v>0</v>
      </c>
      <c r="B4" s="1"/>
    </row>
    <row r="5" spans="1:2" ht="15">
      <c r="A5" s="1"/>
      <c r="B5" s="1"/>
    </row>
    <row r="6" spans="1:2" ht="15">
      <c r="A6" s="1"/>
      <c r="B6" s="1" t="s">
        <v>1</v>
      </c>
    </row>
    <row r="7" ht="15" thickBot="1"/>
    <row r="8" spans="1:12" ht="15.75" thickBot="1">
      <c r="A8" s="35" t="s">
        <v>2</v>
      </c>
      <c r="B8" s="30" t="s">
        <v>3</v>
      </c>
      <c r="C8" s="36" t="s">
        <v>4</v>
      </c>
      <c r="D8" s="30" t="s">
        <v>5</v>
      </c>
      <c r="E8" s="36" t="s">
        <v>6</v>
      </c>
      <c r="F8" s="30" t="s">
        <v>7</v>
      </c>
      <c r="G8" s="36" t="s">
        <v>6</v>
      </c>
      <c r="H8" s="30" t="s">
        <v>8</v>
      </c>
      <c r="I8" s="36" t="s">
        <v>6</v>
      </c>
      <c r="J8" s="30" t="s">
        <v>9</v>
      </c>
      <c r="K8" s="36" t="s">
        <v>6</v>
      </c>
      <c r="L8" s="30" t="s">
        <v>10</v>
      </c>
    </row>
    <row r="9" ht="9" customHeight="1" thickBot="1"/>
    <row r="10" spans="1:12" ht="15.75" thickBot="1">
      <c r="A10" s="28">
        <v>1</v>
      </c>
      <c r="B10" s="29" t="s">
        <v>102</v>
      </c>
      <c r="C10" s="26"/>
      <c r="D10" s="25"/>
      <c r="E10" s="25"/>
      <c r="F10" s="25"/>
      <c r="G10" s="25"/>
      <c r="H10" s="26"/>
      <c r="I10" s="26"/>
      <c r="J10" s="26"/>
      <c r="K10" s="26"/>
      <c r="L10" s="30">
        <v>765</v>
      </c>
    </row>
    <row r="11" spans="1:12" ht="15">
      <c r="A11" s="11">
        <v>41</v>
      </c>
      <c r="B11" s="23" t="s">
        <v>24</v>
      </c>
      <c r="C11" s="11">
        <v>98</v>
      </c>
      <c r="D11" s="44">
        <v>9.3</v>
      </c>
      <c r="E11" s="11">
        <v>64</v>
      </c>
      <c r="F11" s="50">
        <v>0.0015439814814814812</v>
      </c>
      <c r="G11" s="11">
        <v>33</v>
      </c>
      <c r="H11" s="44">
        <v>411</v>
      </c>
      <c r="I11" s="11">
        <v>73</v>
      </c>
      <c r="J11" s="54">
        <v>33</v>
      </c>
      <c r="K11" s="11">
        <v>61</v>
      </c>
      <c r="L11" s="22">
        <f>(E11+G11+I11+K11)</f>
        <v>231</v>
      </c>
    </row>
    <row r="12" spans="1:12" ht="15">
      <c r="A12" s="4">
        <v>45</v>
      </c>
      <c r="B12" s="3" t="s">
        <v>28</v>
      </c>
      <c r="C12" s="4">
        <v>99</v>
      </c>
      <c r="D12" s="45">
        <v>9.7</v>
      </c>
      <c r="E12" s="4">
        <v>44</v>
      </c>
      <c r="F12" s="51">
        <v>0.0016782407407407406</v>
      </c>
      <c r="G12" s="4">
        <v>14</v>
      </c>
      <c r="H12" s="45">
        <v>385</v>
      </c>
      <c r="I12" s="4">
        <v>59</v>
      </c>
      <c r="J12" s="55">
        <v>21.5</v>
      </c>
      <c r="K12" s="4">
        <v>31</v>
      </c>
      <c r="L12" s="9">
        <f>(E12+G12+I12+K12)</f>
        <v>148</v>
      </c>
    </row>
    <row r="13" spans="1:12" ht="15">
      <c r="A13" s="4">
        <v>43</v>
      </c>
      <c r="B13" s="3" t="s">
        <v>26</v>
      </c>
      <c r="C13" s="4">
        <v>98</v>
      </c>
      <c r="D13" s="45">
        <v>9.9</v>
      </c>
      <c r="E13" s="4">
        <v>36</v>
      </c>
      <c r="F13" s="51">
        <v>0.0015763888888888891</v>
      </c>
      <c r="G13" s="4">
        <v>28</v>
      </c>
      <c r="H13" s="45">
        <v>345</v>
      </c>
      <c r="I13" s="4">
        <v>39</v>
      </c>
      <c r="J13" s="55">
        <v>23.5</v>
      </c>
      <c r="K13" s="4">
        <v>35</v>
      </c>
      <c r="L13" s="9">
        <f>(E13+G13+I13+K13)</f>
        <v>138</v>
      </c>
    </row>
    <row r="14" spans="1:12" ht="15">
      <c r="A14" s="4">
        <v>42</v>
      </c>
      <c r="B14" s="3" t="s">
        <v>25</v>
      </c>
      <c r="C14" s="4">
        <v>98</v>
      </c>
      <c r="D14" s="45">
        <v>9.6</v>
      </c>
      <c r="E14" s="4">
        <v>49</v>
      </c>
      <c r="F14" s="51">
        <v>0.0016331018518518517</v>
      </c>
      <c r="G14" s="4">
        <v>19</v>
      </c>
      <c r="H14" s="45">
        <v>351</v>
      </c>
      <c r="I14" s="4">
        <v>42</v>
      </c>
      <c r="J14" s="55">
        <v>16.5</v>
      </c>
      <c r="K14" s="4">
        <v>19</v>
      </c>
      <c r="L14" s="9">
        <f>(E14+G14+I14+K14)</f>
        <v>129</v>
      </c>
    </row>
    <row r="15" spans="1:12" ht="15">
      <c r="A15" s="4">
        <v>44</v>
      </c>
      <c r="B15" s="3" t="s">
        <v>27</v>
      </c>
      <c r="C15" s="4">
        <v>99</v>
      </c>
      <c r="D15" s="45">
        <v>10.3</v>
      </c>
      <c r="E15" s="4">
        <v>21</v>
      </c>
      <c r="F15" s="51">
        <v>0.0018599537037037037</v>
      </c>
      <c r="G15" s="4">
        <v>1</v>
      </c>
      <c r="H15" s="45">
        <v>255</v>
      </c>
      <c r="I15" s="4">
        <v>44</v>
      </c>
      <c r="J15" s="55">
        <v>30</v>
      </c>
      <c r="K15" s="4">
        <v>53</v>
      </c>
      <c r="L15" s="9">
        <f>(E15+G15+I15+K15)</f>
        <v>119</v>
      </c>
    </row>
    <row r="16" spans="1:12" ht="9" customHeight="1">
      <c r="A16" s="4"/>
      <c r="B16" s="2"/>
      <c r="C16" s="4"/>
      <c r="D16" s="45"/>
      <c r="E16" s="4"/>
      <c r="F16" s="52"/>
      <c r="G16" s="4"/>
      <c r="H16" s="45"/>
      <c r="I16" s="4"/>
      <c r="J16" s="55"/>
      <c r="K16" s="4"/>
      <c r="L16" s="4"/>
    </row>
    <row r="17" spans="1:12" ht="15">
      <c r="A17" s="14">
        <v>46</v>
      </c>
      <c r="B17" s="47" t="s">
        <v>29</v>
      </c>
      <c r="C17" s="14">
        <v>98</v>
      </c>
      <c r="D17" s="46">
        <v>10.5</v>
      </c>
      <c r="E17" s="14">
        <v>16</v>
      </c>
      <c r="F17" s="53">
        <v>0.001712962962962963</v>
      </c>
      <c r="G17" s="14">
        <v>10</v>
      </c>
      <c r="H17" s="46">
        <v>328</v>
      </c>
      <c r="I17" s="14">
        <v>32</v>
      </c>
      <c r="J17" s="56">
        <v>25</v>
      </c>
      <c r="K17" s="14">
        <v>39</v>
      </c>
      <c r="L17" s="14">
        <f>(E17+G17+I17+K17)</f>
        <v>97</v>
      </c>
    </row>
    <row r="18" spans="1:12" ht="14.25">
      <c r="A18" s="18"/>
      <c r="B18" s="19"/>
      <c r="C18" s="18"/>
      <c r="D18" s="18"/>
      <c r="E18" s="18"/>
      <c r="F18" s="24"/>
      <c r="G18" s="18"/>
      <c r="H18" s="18"/>
      <c r="I18" s="18"/>
      <c r="J18" s="18"/>
      <c r="K18" s="18"/>
      <c r="L18" s="18"/>
    </row>
    <row r="19" spans="1:12" ht="15" thickBot="1">
      <c r="A19" s="17"/>
      <c r="B19" s="17"/>
      <c r="C19" s="17"/>
      <c r="D19" s="13"/>
      <c r="E19" s="13"/>
      <c r="F19" s="12"/>
      <c r="G19" s="13"/>
      <c r="H19" s="13"/>
      <c r="I19" s="13"/>
      <c r="J19" s="13"/>
      <c r="K19" s="13"/>
      <c r="L19" s="13"/>
    </row>
    <row r="20" spans="1:12" ht="15.75" thickBot="1">
      <c r="A20" s="28">
        <v>2</v>
      </c>
      <c r="B20" s="29" t="s">
        <v>101</v>
      </c>
      <c r="C20" s="25"/>
      <c r="D20" s="25"/>
      <c r="E20" s="25"/>
      <c r="F20" s="27"/>
      <c r="G20" s="25"/>
      <c r="H20" s="25"/>
      <c r="I20" s="25"/>
      <c r="J20" s="25"/>
      <c r="K20" s="25"/>
      <c r="L20" s="30">
        <v>615</v>
      </c>
    </row>
    <row r="21" spans="1:12" ht="15">
      <c r="A21" s="11">
        <v>81</v>
      </c>
      <c r="B21" s="23" t="s">
        <v>43</v>
      </c>
      <c r="C21" s="11">
        <v>98</v>
      </c>
      <c r="D21" s="44">
        <v>9.6</v>
      </c>
      <c r="E21" s="11">
        <v>49</v>
      </c>
      <c r="F21" s="50">
        <v>0.0018136574074074077</v>
      </c>
      <c r="G21" s="11">
        <v>3</v>
      </c>
      <c r="H21" s="44">
        <v>389</v>
      </c>
      <c r="I21" s="11">
        <v>61</v>
      </c>
      <c r="J21" s="54">
        <v>27</v>
      </c>
      <c r="K21" s="11">
        <v>45</v>
      </c>
      <c r="L21" s="22">
        <f>(E21+G21+I21+K21)</f>
        <v>158</v>
      </c>
    </row>
    <row r="22" spans="1:12" ht="15">
      <c r="A22" s="4">
        <v>86</v>
      </c>
      <c r="B22" s="3" t="s">
        <v>48</v>
      </c>
      <c r="C22" s="4"/>
      <c r="D22" s="45">
        <v>9.9</v>
      </c>
      <c r="E22" s="4">
        <v>36</v>
      </c>
      <c r="F22" s="51">
        <v>0.0017743055555555552</v>
      </c>
      <c r="G22" s="4">
        <v>5</v>
      </c>
      <c r="H22" s="45">
        <v>374</v>
      </c>
      <c r="I22" s="4">
        <v>54</v>
      </c>
      <c r="J22" s="55">
        <v>23</v>
      </c>
      <c r="K22" s="4">
        <v>34</v>
      </c>
      <c r="L22" s="9">
        <f>(E22+G22+I22+K22)</f>
        <v>129</v>
      </c>
    </row>
    <row r="23" spans="1:12" ht="15">
      <c r="A23" s="4">
        <v>82</v>
      </c>
      <c r="B23" s="3" t="s">
        <v>44</v>
      </c>
      <c r="C23" s="4">
        <v>98</v>
      </c>
      <c r="D23" s="45">
        <v>9.8</v>
      </c>
      <c r="E23" s="4">
        <v>40</v>
      </c>
      <c r="F23" s="51">
        <v>0.0017256944444444444</v>
      </c>
      <c r="G23" s="4">
        <v>9</v>
      </c>
      <c r="H23" s="45">
        <v>336</v>
      </c>
      <c r="I23" s="4">
        <v>35</v>
      </c>
      <c r="J23" s="55">
        <v>22</v>
      </c>
      <c r="K23" s="4">
        <v>32</v>
      </c>
      <c r="L23" s="9">
        <f>(E23+G23+I23+K23)</f>
        <v>116</v>
      </c>
    </row>
    <row r="24" spans="1:12" ht="15">
      <c r="A24" s="4">
        <v>85</v>
      </c>
      <c r="B24" s="3" t="s">
        <v>47</v>
      </c>
      <c r="C24" s="4"/>
      <c r="D24" s="45">
        <v>10.8</v>
      </c>
      <c r="E24" s="4">
        <v>9</v>
      </c>
      <c r="F24" s="51">
        <v>0.0018506944444444445</v>
      </c>
      <c r="G24" s="21">
        <v>1</v>
      </c>
      <c r="H24" s="45">
        <v>343</v>
      </c>
      <c r="I24" s="4">
        <v>39</v>
      </c>
      <c r="J24" s="55">
        <v>34</v>
      </c>
      <c r="K24" s="4">
        <v>64</v>
      </c>
      <c r="L24" s="9">
        <f>(E24+G24+I24+K24)</f>
        <v>113</v>
      </c>
    </row>
    <row r="25" spans="1:12" ht="15">
      <c r="A25" s="4">
        <v>84</v>
      </c>
      <c r="B25" s="3" t="s">
        <v>46</v>
      </c>
      <c r="C25" s="4"/>
      <c r="D25" s="45">
        <v>10.6</v>
      </c>
      <c r="E25" s="4">
        <v>13</v>
      </c>
      <c r="F25" s="51">
        <v>0.0018391203703703703</v>
      </c>
      <c r="G25" s="20">
        <v>2</v>
      </c>
      <c r="H25" s="45">
        <v>333</v>
      </c>
      <c r="I25" s="4">
        <v>34</v>
      </c>
      <c r="J25" s="55">
        <v>29</v>
      </c>
      <c r="K25" s="4">
        <v>50</v>
      </c>
      <c r="L25" s="9">
        <f>(E25+G25+I25+K25)</f>
        <v>99</v>
      </c>
    </row>
    <row r="26" spans="1:12" ht="10.5" customHeight="1">
      <c r="A26" s="4"/>
      <c r="B26" s="2"/>
      <c r="C26" s="4"/>
      <c r="D26" s="45"/>
      <c r="E26" s="4"/>
      <c r="F26" s="51"/>
      <c r="G26" s="20"/>
      <c r="H26" s="45"/>
      <c r="I26" s="4"/>
      <c r="J26" s="57"/>
      <c r="K26" s="4"/>
      <c r="L26" s="4"/>
    </row>
    <row r="27" spans="1:12" ht="15">
      <c r="A27" s="4">
        <v>83</v>
      </c>
      <c r="B27" s="3" t="s">
        <v>45</v>
      </c>
      <c r="C27" s="4">
        <v>98</v>
      </c>
      <c r="D27" s="45">
        <v>10.5</v>
      </c>
      <c r="E27" s="4">
        <v>16</v>
      </c>
      <c r="F27" s="51">
        <v>0.001790509259259259</v>
      </c>
      <c r="G27" s="4">
        <v>4</v>
      </c>
      <c r="H27" s="45">
        <v>304</v>
      </c>
      <c r="I27" s="4">
        <v>22</v>
      </c>
      <c r="J27" s="55">
        <v>23</v>
      </c>
      <c r="K27" s="4">
        <v>34</v>
      </c>
      <c r="L27" s="4">
        <f>(E27+G27+I27+K27)</f>
        <v>76</v>
      </c>
    </row>
    <row r="28" spans="1:12" ht="14.25">
      <c r="A28" s="13"/>
      <c r="B28" s="17"/>
      <c r="C28" s="13"/>
      <c r="D28" s="13"/>
      <c r="E28" s="13"/>
      <c r="F28" s="12"/>
      <c r="G28" s="13"/>
      <c r="H28" s="13"/>
      <c r="I28" s="13"/>
      <c r="J28" s="13"/>
      <c r="K28" s="13"/>
      <c r="L28" s="13"/>
    </row>
    <row r="29" spans="1:12" ht="15" thickBot="1">
      <c r="A29" s="17"/>
      <c r="B29" s="17"/>
      <c r="C29" s="17"/>
      <c r="D29" s="13"/>
      <c r="E29" s="13"/>
      <c r="F29" s="12"/>
      <c r="G29" s="13"/>
      <c r="H29" s="13"/>
      <c r="I29" s="13"/>
      <c r="J29" s="13"/>
      <c r="K29" s="13"/>
      <c r="L29" s="13"/>
    </row>
    <row r="30" spans="1:12" ht="15.75" thickBot="1">
      <c r="A30" s="28">
        <v>3</v>
      </c>
      <c r="B30" s="29" t="s">
        <v>100</v>
      </c>
      <c r="C30" s="25"/>
      <c r="D30" s="25"/>
      <c r="E30" s="25"/>
      <c r="F30" s="27"/>
      <c r="G30" s="25"/>
      <c r="H30" s="25"/>
      <c r="I30" s="25"/>
      <c r="J30" s="25"/>
      <c r="K30" s="25"/>
      <c r="L30" s="30">
        <v>533</v>
      </c>
    </row>
    <row r="31" spans="1:12" ht="15">
      <c r="A31" s="11">
        <v>92</v>
      </c>
      <c r="B31" s="23" t="s">
        <v>64</v>
      </c>
      <c r="C31" s="11">
        <v>98</v>
      </c>
      <c r="D31" s="54">
        <v>9.7</v>
      </c>
      <c r="E31" s="11">
        <v>44</v>
      </c>
      <c r="F31" s="50">
        <v>0.0016261574074074075</v>
      </c>
      <c r="G31" s="22">
        <v>20</v>
      </c>
      <c r="H31" s="44">
        <v>327</v>
      </c>
      <c r="I31" s="11">
        <v>31</v>
      </c>
      <c r="J31" s="54">
        <v>23</v>
      </c>
      <c r="K31" s="11">
        <v>34</v>
      </c>
      <c r="L31" s="22">
        <f>(E31+G31+I31+K31)</f>
        <v>129</v>
      </c>
    </row>
    <row r="32" spans="1:12" ht="15">
      <c r="A32" s="4">
        <v>93</v>
      </c>
      <c r="B32" s="48" t="s">
        <v>68</v>
      </c>
      <c r="C32" s="4">
        <v>98</v>
      </c>
      <c r="D32" s="55">
        <v>10</v>
      </c>
      <c r="E32" s="4">
        <v>32</v>
      </c>
      <c r="F32" s="51">
        <v>0.0015266203703703702</v>
      </c>
      <c r="G32" s="4">
        <v>37</v>
      </c>
      <c r="H32" s="45">
        <v>333</v>
      </c>
      <c r="I32" s="4">
        <v>34</v>
      </c>
      <c r="J32" s="55">
        <v>18</v>
      </c>
      <c r="K32" s="4">
        <v>22</v>
      </c>
      <c r="L32" s="9">
        <f>(E32+G32+I32+K32)</f>
        <v>125</v>
      </c>
    </row>
    <row r="33" spans="1:12" ht="15">
      <c r="A33" s="4">
        <v>94</v>
      </c>
      <c r="B33" s="49" t="s">
        <v>65</v>
      </c>
      <c r="C33" s="4">
        <v>99</v>
      </c>
      <c r="D33" s="55">
        <v>10.1</v>
      </c>
      <c r="E33" s="4">
        <v>28</v>
      </c>
      <c r="F33" s="51">
        <v>0.0018530092592592593</v>
      </c>
      <c r="G33" s="4">
        <v>1</v>
      </c>
      <c r="H33" s="45">
        <v>349</v>
      </c>
      <c r="I33" s="4">
        <v>41</v>
      </c>
      <c r="J33" s="55">
        <v>22</v>
      </c>
      <c r="K33" s="4">
        <v>32</v>
      </c>
      <c r="L33" s="9">
        <f>(E33+G33+I33+K33)</f>
        <v>102</v>
      </c>
    </row>
    <row r="34" spans="1:12" ht="15">
      <c r="A34" s="4">
        <v>95</v>
      </c>
      <c r="B34" s="3" t="s">
        <v>66</v>
      </c>
      <c r="C34" s="4">
        <v>99</v>
      </c>
      <c r="D34" s="55">
        <v>9.9</v>
      </c>
      <c r="E34" s="4">
        <v>36</v>
      </c>
      <c r="F34" s="51">
        <v>0.001800925925925926</v>
      </c>
      <c r="G34" s="4">
        <v>4</v>
      </c>
      <c r="H34" s="45">
        <v>312</v>
      </c>
      <c r="I34" s="4">
        <v>25</v>
      </c>
      <c r="J34" s="55">
        <v>19</v>
      </c>
      <c r="K34" s="4">
        <v>24</v>
      </c>
      <c r="L34" s="9">
        <f>(E34+G34+I34+K34)</f>
        <v>89</v>
      </c>
    </row>
    <row r="35" spans="1:12" ht="15">
      <c r="A35" s="4">
        <v>91</v>
      </c>
      <c r="B35" s="3" t="s">
        <v>63</v>
      </c>
      <c r="C35" s="4">
        <v>98</v>
      </c>
      <c r="D35" s="55">
        <v>10.5</v>
      </c>
      <c r="E35" s="4">
        <v>16</v>
      </c>
      <c r="F35" s="51">
        <v>0.001741898148148148</v>
      </c>
      <c r="G35" s="4">
        <v>8</v>
      </c>
      <c r="H35" s="45">
        <v>304</v>
      </c>
      <c r="I35" s="4">
        <v>22</v>
      </c>
      <c r="J35" s="55">
        <v>26</v>
      </c>
      <c r="K35" s="4">
        <v>42</v>
      </c>
      <c r="L35" s="9">
        <f>(E35+G35+I35+K35)</f>
        <v>88</v>
      </c>
    </row>
    <row r="36" spans="1:12" ht="9" customHeight="1">
      <c r="A36" s="4"/>
      <c r="B36" s="2"/>
      <c r="C36" s="4"/>
      <c r="D36" s="55"/>
      <c r="E36" s="4"/>
      <c r="F36" s="51"/>
      <c r="G36" s="4"/>
      <c r="H36" s="45"/>
      <c r="I36" s="4"/>
      <c r="J36" s="55"/>
      <c r="K36" s="4"/>
      <c r="L36" s="4"/>
    </row>
    <row r="37" spans="1:12" ht="15">
      <c r="A37" s="4">
        <v>96</v>
      </c>
      <c r="B37" s="3" t="s">
        <v>67</v>
      </c>
      <c r="C37" s="4">
        <v>99</v>
      </c>
      <c r="D37" s="55">
        <v>10.2</v>
      </c>
      <c r="E37" s="4">
        <v>25</v>
      </c>
      <c r="F37" s="51">
        <v>0.0018483796296296295</v>
      </c>
      <c r="G37" s="4">
        <v>2</v>
      </c>
      <c r="H37" s="45">
        <v>300</v>
      </c>
      <c r="I37" s="4">
        <v>20</v>
      </c>
      <c r="J37" s="55">
        <v>17</v>
      </c>
      <c r="K37" s="4">
        <v>20</v>
      </c>
      <c r="L37" s="4">
        <f>(E37+G37+I37+K37)</f>
        <v>67</v>
      </c>
    </row>
    <row r="38" spans="1:12" ht="15">
      <c r="A38" s="4"/>
      <c r="B38" s="3" t="s">
        <v>23</v>
      </c>
      <c r="C38" s="4"/>
      <c r="D38" s="55"/>
      <c r="E38" s="4"/>
      <c r="F38" s="51"/>
      <c r="G38" s="4"/>
      <c r="H38" s="45"/>
      <c r="I38" s="4"/>
      <c r="J38" s="55"/>
      <c r="K38" s="4"/>
      <c r="L38" s="4"/>
    </row>
    <row r="39" spans="1:12" ht="15">
      <c r="A39" s="4">
        <v>97</v>
      </c>
      <c r="B39" s="3" t="s">
        <v>69</v>
      </c>
      <c r="C39" s="4">
        <v>98</v>
      </c>
      <c r="D39" s="55">
        <v>10.2</v>
      </c>
      <c r="E39" s="4">
        <v>25</v>
      </c>
      <c r="F39" s="51">
        <v>0.0019027777777777778</v>
      </c>
      <c r="G39" s="4">
        <v>0</v>
      </c>
      <c r="H39" s="45">
        <v>261</v>
      </c>
      <c r="I39" s="4">
        <v>7</v>
      </c>
      <c r="J39" s="55">
        <v>17</v>
      </c>
      <c r="K39" s="4">
        <v>20</v>
      </c>
      <c r="L39" s="4">
        <f>(E39+G39+I39+K39)</f>
        <v>52</v>
      </c>
    </row>
    <row r="40" spans="1:14" ht="15">
      <c r="A40" s="14">
        <v>98</v>
      </c>
      <c r="B40" s="47" t="s">
        <v>70</v>
      </c>
      <c r="C40" s="14">
        <v>98</v>
      </c>
      <c r="D40" s="56">
        <v>11</v>
      </c>
      <c r="E40" s="14">
        <v>5</v>
      </c>
      <c r="F40" s="53">
        <v>0.0018263888888888887</v>
      </c>
      <c r="G40" s="14">
        <v>3</v>
      </c>
      <c r="H40" s="46">
        <v>298</v>
      </c>
      <c r="I40" s="14">
        <v>19</v>
      </c>
      <c r="J40" s="56">
        <v>14</v>
      </c>
      <c r="K40" s="14">
        <v>13</v>
      </c>
      <c r="L40" s="4">
        <f>(E40+G40+I40+K40)</f>
        <v>40</v>
      </c>
      <c r="N40" s="58"/>
    </row>
    <row r="41" spans="1:12" ht="14.25">
      <c r="A41" s="18"/>
      <c r="B41" s="19"/>
      <c r="C41" s="18"/>
      <c r="D41" s="33"/>
      <c r="E41" s="18"/>
      <c r="F41" s="24"/>
      <c r="G41" s="18"/>
      <c r="H41" s="18"/>
      <c r="I41" s="18"/>
      <c r="J41" s="33"/>
      <c r="K41" s="18"/>
      <c r="L41" s="13"/>
    </row>
    <row r="42" spans="1:12" ht="15" thickBot="1">
      <c r="A42" s="13"/>
      <c r="B42" s="17"/>
      <c r="C42" s="13"/>
      <c r="D42" s="31"/>
      <c r="E42" s="13"/>
      <c r="F42" s="12"/>
      <c r="G42" s="13"/>
      <c r="H42" s="13"/>
      <c r="I42" s="13"/>
      <c r="J42" s="31"/>
      <c r="K42" s="13"/>
      <c r="L42" s="13"/>
    </row>
    <row r="43" spans="1:12" ht="15.75" thickBot="1">
      <c r="A43" s="28">
        <v>4</v>
      </c>
      <c r="B43" s="29" t="s">
        <v>99</v>
      </c>
      <c r="C43" s="26"/>
      <c r="D43" s="25"/>
      <c r="E43" s="25"/>
      <c r="F43" s="27"/>
      <c r="G43" s="25"/>
      <c r="H43" s="25"/>
      <c r="I43" s="25"/>
      <c r="J43" s="32"/>
      <c r="K43" s="25"/>
      <c r="L43" s="30">
        <v>500</v>
      </c>
    </row>
    <row r="44" spans="1:12" ht="15">
      <c r="A44" s="11">
        <v>102</v>
      </c>
      <c r="B44" s="23" t="s">
        <v>17</v>
      </c>
      <c r="C44" s="11">
        <v>98</v>
      </c>
      <c r="D44" s="44">
        <v>9.8</v>
      </c>
      <c r="E44" s="11">
        <v>40</v>
      </c>
      <c r="F44" s="50">
        <v>0.0017268518518518518</v>
      </c>
      <c r="G44" s="11">
        <v>9</v>
      </c>
      <c r="H44" s="44">
        <v>356</v>
      </c>
      <c r="I44" s="11">
        <v>45</v>
      </c>
      <c r="J44" s="54">
        <v>26</v>
      </c>
      <c r="K44" s="11">
        <v>42</v>
      </c>
      <c r="L44" s="22">
        <f>(E44+G44+I44+K44)</f>
        <v>136</v>
      </c>
    </row>
    <row r="45" spans="1:12" ht="15">
      <c r="A45" s="4">
        <v>103</v>
      </c>
      <c r="B45" s="3" t="s">
        <v>18</v>
      </c>
      <c r="C45" s="4">
        <v>98</v>
      </c>
      <c r="D45" s="45">
        <v>9.9</v>
      </c>
      <c r="E45" s="4">
        <v>36</v>
      </c>
      <c r="F45" s="51">
        <v>0.0016909722222222222</v>
      </c>
      <c r="G45" s="4">
        <v>12</v>
      </c>
      <c r="H45" s="45">
        <v>365</v>
      </c>
      <c r="I45" s="4">
        <v>49</v>
      </c>
      <c r="J45" s="55">
        <v>20.5</v>
      </c>
      <c r="K45" s="4">
        <v>28</v>
      </c>
      <c r="L45" s="9">
        <f>(E45+G45+I45+K45)</f>
        <v>125</v>
      </c>
    </row>
    <row r="46" spans="1:12" ht="15">
      <c r="A46" s="4">
        <v>105</v>
      </c>
      <c r="B46" s="3" t="s">
        <v>20</v>
      </c>
      <c r="C46" s="4">
        <v>98</v>
      </c>
      <c r="D46" s="45">
        <v>10.1</v>
      </c>
      <c r="E46" s="4">
        <v>28</v>
      </c>
      <c r="F46" s="51">
        <v>0.001790509259259259</v>
      </c>
      <c r="G46" s="4">
        <v>4</v>
      </c>
      <c r="H46" s="45">
        <v>314</v>
      </c>
      <c r="I46" s="4">
        <v>26</v>
      </c>
      <c r="J46" s="55">
        <v>35</v>
      </c>
      <c r="K46" s="4">
        <v>66</v>
      </c>
      <c r="L46" s="9">
        <f>(E46+G46+I46+K46)</f>
        <v>124</v>
      </c>
    </row>
    <row r="47" spans="1:12" ht="15">
      <c r="A47" s="4">
        <v>104</v>
      </c>
      <c r="B47" s="3" t="s">
        <v>19</v>
      </c>
      <c r="C47" s="4">
        <v>98</v>
      </c>
      <c r="D47" s="45">
        <v>10.4</v>
      </c>
      <c r="E47" s="4">
        <v>18</v>
      </c>
      <c r="F47" s="51">
        <v>0.0020706018518518517</v>
      </c>
      <c r="G47" s="4">
        <v>0</v>
      </c>
      <c r="H47" s="45">
        <v>325</v>
      </c>
      <c r="I47" s="4">
        <v>30</v>
      </c>
      <c r="J47" s="55">
        <v>22</v>
      </c>
      <c r="K47" s="4">
        <v>32</v>
      </c>
      <c r="L47" s="9">
        <f>(E47+G47+I47+K47)</f>
        <v>80</v>
      </c>
    </row>
    <row r="48" spans="1:12" ht="15">
      <c r="A48" s="4">
        <v>101</v>
      </c>
      <c r="B48" s="3" t="s">
        <v>16</v>
      </c>
      <c r="C48" s="4"/>
      <c r="D48" s="45">
        <v>10.9</v>
      </c>
      <c r="E48" s="4">
        <v>7</v>
      </c>
      <c r="F48" s="51">
        <v>0.0018402777777777777</v>
      </c>
      <c r="G48" s="4">
        <v>2</v>
      </c>
      <c r="H48" s="45">
        <v>260</v>
      </c>
      <c r="I48" s="4">
        <v>7</v>
      </c>
      <c r="J48" s="55">
        <v>16.5</v>
      </c>
      <c r="K48" s="4">
        <v>19</v>
      </c>
      <c r="L48" s="9">
        <f>(E48+G48+I48+K48)</f>
        <v>35</v>
      </c>
    </row>
    <row r="49" spans="1:12" ht="15">
      <c r="A49" s="5"/>
      <c r="B49" s="8" t="s">
        <v>23</v>
      </c>
      <c r="C49" s="4"/>
      <c r="D49" s="59"/>
      <c r="F49" s="59"/>
      <c r="H49" s="59"/>
      <c r="J49" s="60"/>
      <c r="L49" s="4"/>
    </row>
    <row r="50" spans="1:12" ht="15">
      <c r="A50" s="4">
        <v>106</v>
      </c>
      <c r="B50" s="3" t="s">
        <v>21</v>
      </c>
      <c r="C50" s="4">
        <v>98</v>
      </c>
      <c r="D50" s="45">
        <v>11.2</v>
      </c>
      <c r="E50" s="4">
        <v>2</v>
      </c>
      <c r="F50" s="51">
        <v>0.0017789351851851853</v>
      </c>
      <c r="G50" s="4">
        <v>5</v>
      </c>
      <c r="H50" s="45">
        <v>331</v>
      </c>
      <c r="I50" s="4">
        <v>33</v>
      </c>
      <c r="J50" s="55">
        <v>19</v>
      </c>
      <c r="K50" s="4">
        <v>24</v>
      </c>
      <c r="L50" s="4">
        <f>(E50+G50+I50+K50)</f>
        <v>64</v>
      </c>
    </row>
    <row r="51" spans="1:12" ht="15">
      <c r="A51" s="14">
        <v>107</v>
      </c>
      <c r="B51" s="47" t="s">
        <v>22</v>
      </c>
      <c r="C51" s="14">
        <v>98</v>
      </c>
      <c r="D51" s="46">
        <v>11.2</v>
      </c>
      <c r="E51" s="14">
        <v>2</v>
      </c>
      <c r="F51" s="53"/>
      <c r="G51" s="14"/>
      <c r="H51" s="46">
        <v>268</v>
      </c>
      <c r="I51" s="14">
        <v>9</v>
      </c>
      <c r="J51" s="56">
        <v>23</v>
      </c>
      <c r="K51" s="14">
        <v>34</v>
      </c>
      <c r="L51" s="14">
        <f>(E51+G51+I51+K51)</f>
        <v>45</v>
      </c>
    </row>
    <row r="52" spans="1:12" ht="14.25">
      <c r="A52" s="18"/>
      <c r="B52" s="19"/>
      <c r="C52" s="19"/>
      <c r="D52" s="18"/>
      <c r="E52" s="18"/>
      <c r="F52" s="24"/>
      <c r="G52" s="18"/>
      <c r="H52" s="18"/>
      <c r="I52" s="18"/>
      <c r="J52" s="18"/>
      <c r="K52" s="18"/>
      <c r="L52" s="18"/>
    </row>
    <row r="53" spans="1:12" ht="15" thickBot="1">
      <c r="A53" s="13"/>
      <c r="B53" s="17"/>
      <c r="C53" s="17"/>
      <c r="D53" s="13"/>
      <c r="E53" s="13"/>
      <c r="F53" s="12"/>
      <c r="G53" s="13"/>
      <c r="H53" s="13"/>
      <c r="I53" s="13"/>
      <c r="J53" s="13"/>
      <c r="K53" s="13"/>
      <c r="L53" s="13"/>
    </row>
    <row r="54" spans="1:12" ht="15.75" thickBot="1">
      <c r="A54" s="28">
        <v>5</v>
      </c>
      <c r="B54" s="29" t="s">
        <v>98</v>
      </c>
      <c r="C54" s="26"/>
      <c r="D54" s="25"/>
      <c r="E54" s="25"/>
      <c r="F54" s="27"/>
      <c r="G54" s="25"/>
      <c r="H54" s="25"/>
      <c r="I54" s="25"/>
      <c r="J54" s="25"/>
      <c r="K54" s="25"/>
      <c r="L54" s="30">
        <v>488</v>
      </c>
    </row>
    <row r="55" spans="1:12" ht="15">
      <c r="A55" s="11">
        <v>71</v>
      </c>
      <c r="B55" s="23" t="s">
        <v>37</v>
      </c>
      <c r="C55" s="11">
        <v>98</v>
      </c>
      <c r="D55" s="44">
        <v>9.7</v>
      </c>
      <c r="E55" s="11">
        <v>44</v>
      </c>
      <c r="F55" s="50">
        <v>0.0021574074074074074</v>
      </c>
      <c r="G55" s="11">
        <v>0</v>
      </c>
      <c r="H55" s="44">
        <v>359</v>
      </c>
      <c r="I55" s="11">
        <v>46</v>
      </c>
      <c r="J55" s="54">
        <v>25</v>
      </c>
      <c r="K55" s="11">
        <v>39</v>
      </c>
      <c r="L55" s="22">
        <f>(E55+G55+I55+K55)</f>
        <v>129</v>
      </c>
    </row>
    <row r="56" spans="1:12" ht="15">
      <c r="A56" s="4">
        <v>72</v>
      </c>
      <c r="B56" s="3" t="s">
        <v>38</v>
      </c>
      <c r="C56" s="4">
        <v>98</v>
      </c>
      <c r="D56" s="45">
        <v>10.4</v>
      </c>
      <c r="E56" s="4">
        <v>18</v>
      </c>
      <c r="F56" s="51">
        <v>0.0024085648148148148</v>
      </c>
      <c r="G56" s="4">
        <v>0</v>
      </c>
      <c r="H56" s="45">
        <v>384</v>
      </c>
      <c r="I56" s="4">
        <v>59</v>
      </c>
      <c r="J56" s="55">
        <v>21</v>
      </c>
      <c r="K56" s="4">
        <v>29</v>
      </c>
      <c r="L56" s="9">
        <f>(E56+G56+I56+K56)</f>
        <v>106</v>
      </c>
    </row>
    <row r="57" spans="1:12" ht="15">
      <c r="A57" s="4">
        <v>74</v>
      </c>
      <c r="B57" s="3" t="s">
        <v>40</v>
      </c>
      <c r="C57" s="4">
        <v>99</v>
      </c>
      <c r="D57" s="45">
        <v>9.9</v>
      </c>
      <c r="E57" s="4">
        <v>36</v>
      </c>
      <c r="F57" s="51">
        <v>0.0017662037037037039</v>
      </c>
      <c r="G57" s="4">
        <v>6</v>
      </c>
      <c r="H57" s="45">
        <v>349</v>
      </c>
      <c r="I57" s="4">
        <v>41</v>
      </c>
      <c r="J57" s="55" t="s">
        <v>12</v>
      </c>
      <c r="K57" s="4">
        <v>19</v>
      </c>
      <c r="L57" s="9">
        <f>(E57+G57+I57+K57)</f>
        <v>102</v>
      </c>
    </row>
    <row r="58" spans="1:12" ht="15">
      <c r="A58" s="4">
        <v>76</v>
      </c>
      <c r="B58" s="3" t="s">
        <v>42</v>
      </c>
      <c r="C58" s="4">
        <v>99</v>
      </c>
      <c r="D58" s="45">
        <v>10.2</v>
      </c>
      <c r="E58" s="4">
        <v>25</v>
      </c>
      <c r="F58" s="51">
        <v>0.001846064814814815</v>
      </c>
      <c r="G58" s="4">
        <v>2</v>
      </c>
      <c r="H58" s="45">
        <v>312</v>
      </c>
      <c r="I58" s="4">
        <v>25</v>
      </c>
      <c r="J58" s="55">
        <v>20</v>
      </c>
      <c r="K58" s="4">
        <v>27</v>
      </c>
      <c r="L58" s="9">
        <f>(E58+G58+I58+K58)</f>
        <v>79</v>
      </c>
    </row>
    <row r="59" spans="1:12" ht="15">
      <c r="A59" s="4">
        <v>75</v>
      </c>
      <c r="B59" s="3" t="s">
        <v>41</v>
      </c>
      <c r="C59" s="4">
        <v>99</v>
      </c>
      <c r="D59" s="45">
        <v>10.7</v>
      </c>
      <c r="E59" s="4">
        <v>11</v>
      </c>
      <c r="F59" s="51">
        <v>0.0018113425925925927</v>
      </c>
      <c r="G59" s="4">
        <v>3</v>
      </c>
      <c r="H59" s="45">
        <v>316</v>
      </c>
      <c r="I59" s="4">
        <v>27</v>
      </c>
      <c r="J59" s="55">
        <v>21.5</v>
      </c>
      <c r="K59" s="4">
        <v>31</v>
      </c>
      <c r="L59" s="9">
        <f>(E59+G59+I59+K59)</f>
        <v>72</v>
      </c>
    </row>
    <row r="60" spans="1:12" ht="8.25" customHeight="1">
      <c r="A60" s="14"/>
      <c r="B60" s="15"/>
      <c r="C60" s="14"/>
      <c r="D60" s="46"/>
      <c r="E60" s="14"/>
      <c r="F60" s="53"/>
      <c r="G60" s="14"/>
      <c r="H60" s="46"/>
      <c r="I60" s="14"/>
      <c r="J60" s="56"/>
      <c r="K60" s="14"/>
      <c r="L60" s="14"/>
    </row>
    <row r="61" spans="1:12" ht="15">
      <c r="A61" s="14">
        <v>73</v>
      </c>
      <c r="B61" s="47" t="s">
        <v>39</v>
      </c>
      <c r="C61" s="14">
        <v>98</v>
      </c>
      <c r="D61" s="46">
        <v>10.8</v>
      </c>
      <c r="E61" s="14">
        <v>9</v>
      </c>
      <c r="F61" s="53">
        <v>0.00240625</v>
      </c>
      <c r="G61" s="14">
        <v>0</v>
      </c>
      <c r="H61" s="46">
        <v>310</v>
      </c>
      <c r="I61" s="14">
        <v>24</v>
      </c>
      <c r="J61" s="56">
        <v>21.5</v>
      </c>
      <c r="K61" s="14">
        <v>31</v>
      </c>
      <c r="L61" s="14">
        <f>(E61+G61+I61+K61)</f>
        <v>64</v>
      </c>
    </row>
    <row r="62" spans="1:12" ht="14.25">
      <c r="A62" s="18"/>
      <c r="B62" s="19"/>
      <c r="C62" s="18"/>
      <c r="D62" s="18"/>
      <c r="E62" s="18"/>
      <c r="F62" s="24"/>
      <c r="G62" s="18"/>
      <c r="H62" s="18"/>
      <c r="I62" s="18"/>
      <c r="J62" s="33"/>
      <c r="K62" s="18"/>
      <c r="L62" s="18"/>
    </row>
    <row r="63" spans="1:12" ht="15" thickBot="1">
      <c r="A63" s="13"/>
      <c r="B63" s="17"/>
      <c r="C63" s="13"/>
      <c r="D63" s="13"/>
      <c r="E63" s="13"/>
      <c r="F63" s="12"/>
      <c r="G63" s="13"/>
      <c r="H63" s="13"/>
      <c r="I63" s="13"/>
      <c r="J63" s="31"/>
      <c r="K63" s="13"/>
      <c r="L63" s="13"/>
    </row>
    <row r="64" spans="1:12" ht="15.75" thickBot="1">
      <c r="A64" s="28">
        <v>6</v>
      </c>
      <c r="B64" s="29" t="s">
        <v>97</v>
      </c>
      <c r="C64" s="13"/>
      <c r="D64" s="13"/>
      <c r="E64" s="13"/>
      <c r="F64" s="12"/>
      <c r="G64" s="13"/>
      <c r="H64" s="13"/>
      <c r="I64" s="13"/>
      <c r="J64" s="31"/>
      <c r="K64" s="13"/>
      <c r="L64" s="30">
        <v>492</v>
      </c>
    </row>
    <row r="65" spans="1:12" ht="15">
      <c r="A65" s="11">
        <v>31</v>
      </c>
      <c r="B65" s="23" t="s">
        <v>49</v>
      </c>
      <c r="C65" s="4">
        <v>98</v>
      </c>
      <c r="D65" s="45">
        <v>10.4</v>
      </c>
      <c r="E65" s="4">
        <v>18</v>
      </c>
      <c r="F65" s="51">
        <v>0.0017430555555555552</v>
      </c>
      <c r="G65" s="4">
        <v>8</v>
      </c>
      <c r="H65" s="45">
        <v>320</v>
      </c>
      <c r="I65" s="4">
        <v>28</v>
      </c>
      <c r="J65" s="55">
        <v>34</v>
      </c>
      <c r="K65" s="4">
        <v>64</v>
      </c>
      <c r="L65" s="22">
        <f>(E65+G65+I65+K65)</f>
        <v>118</v>
      </c>
    </row>
    <row r="66" spans="1:12" ht="15">
      <c r="A66" s="4">
        <v>32</v>
      </c>
      <c r="B66" s="3" t="s">
        <v>50</v>
      </c>
      <c r="C66" s="4">
        <v>98</v>
      </c>
      <c r="D66" s="45">
        <v>9.7</v>
      </c>
      <c r="E66" s="4">
        <v>44</v>
      </c>
      <c r="F66" s="51">
        <v>0.0016469907407407407</v>
      </c>
      <c r="G66" s="4">
        <v>17</v>
      </c>
      <c r="H66" s="45">
        <v>310</v>
      </c>
      <c r="I66" s="4">
        <v>24</v>
      </c>
      <c r="J66" s="55">
        <v>21</v>
      </c>
      <c r="K66" s="4">
        <v>29</v>
      </c>
      <c r="L66" s="9">
        <f>(E66+G66+I66+K66)</f>
        <v>114</v>
      </c>
    </row>
    <row r="67" spans="1:12" ht="15">
      <c r="A67" s="4">
        <v>33</v>
      </c>
      <c r="B67" s="3" t="s">
        <v>51</v>
      </c>
      <c r="C67" s="4">
        <v>98</v>
      </c>
      <c r="D67" s="45">
        <v>10.3</v>
      </c>
      <c r="E67" s="4">
        <v>21</v>
      </c>
      <c r="F67" s="51">
        <v>0.002190972222222222</v>
      </c>
      <c r="G67" s="4">
        <v>0</v>
      </c>
      <c r="H67" s="45">
        <v>350</v>
      </c>
      <c r="I67" s="4">
        <v>42</v>
      </c>
      <c r="J67" s="55">
        <v>23</v>
      </c>
      <c r="K67" s="4">
        <v>34</v>
      </c>
      <c r="L67" s="9">
        <f>(E67+G67+I67+K67)</f>
        <v>97</v>
      </c>
    </row>
    <row r="68" spans="1:12" ht="15">
      <c r="A68" s="4">
        <v>34</v>
      </c>
      <c r="B68" s="3" t="s">
        <v>52</v>
      </c>
      <c r="C68" s="4">
        <v>98</v>
      </c>
      <c r="D68" s="45">
        <v>10.7</v>
      </c>
      <c r="E68" s="4">
        <v>11</v>
      </c>
      <c r="F68" s="51">
        <v>0.002266203703703704</v>
      </c>
      <c r="G68" s="4">
        <v>0</v>
      </c>
      <c r="H68" s="45">
        <v>320</v>
      </c>
      <c r="I68" s="4">
        <v>28</v>
      </c>
      <c r="J68" s="55">
        <v>29</v>
      </c>
      <c r="K68" s="4">
        <v>50</v>
      </c>
      <c r="L68" s="9">
        <f>(E68+G68+I68+K68)</f>
        <v>89</v>
      </c>
    </row>
    <row r="69" spans="1:12" ht="15">
      <c r="A69" s="4">
        <v>36</v>
      </c>
      <c r="B69" s="3" t="s">
        <v>54</v>
      </c>
      <c r="C69" s="4">
        <v>98</v>
      </c>
      <c r="D69" s="45">
        <v>10.1</v>
      </c>
      <c r="E69" s="4">
        <v>28</v>
      </c>
      <c r="F69" s="51">
        <v>0.0020162037037037036</v>
      </c>
      <c r="G69" s="4">
        <v>0</v>
      </c>
      <c r="H69" s="45">
        <v>308</v>
      </c>
      <c r="I69" s="4">
        <v>23</v>
      </c>
      <c r="J69" s="55">
        <v>18.5</v>
      </c>
      <c r="K69" s="4">
        <v>23</v>
      </c>
      <c r="L69" s="9">
        <f>(E69+G69+I69+K69)</f>
        <v>74</v>
      </c>
    </row>
    <row r="70" spans="1:12" ht="9.75" customHeight="1">
      <c r="A70" s="14"/>
      <c r="B70" s="15"/>
      <c r="C70" s="14"/>
      <c r="D70" s="46"/>
      <c r="E70" s="14"/>
      <c r="F70" s="53"/>
      <c r="G70" s="14"/>
      <c r="H70" s="46"/>
      <c r="I70" s="14"/>
      <c r="J70" s="56"/>
      <c r="K70" s="14"/>
      <c r="L70" s="14"/>
    </row>
    <row r="71" spans="1:12" ht="15">
      <c r="A71" s="14">
        <v>35</v>
      </c>
      <c r="B71" s="47" t="s">
        <v>53</v>
      </c>
      <c r="C71" s="14">
        <v>98</v>
      </c>
      <c r="D71" s="46">
        <v>10.4</v>
      </c>
      <c r="E71" s="14">
        <v>18</v>
      </c>
      <c r="F71" s="53">
        <v>0.002116898148148148</v>
      </c>
      <c r="G71" s="14">
        <v>0</v>
      </c>
      <c r="H71" s="46">
        <v>287</v>
      </c>
      <c r="I71" s="14">
        <v>15</v>
      </c>
      <c r="J71" s="56">
        <v>25</v>
      </c>
      <c r="K71" s="14">
        <v>39</v>
      </c>
      <c r="L71" s="14">
        <f>(E71+G71+I71+K71)</f>
        <v>72</v>
      </c>
    </row>
    <row r="72" spans="1:12" ht="14.25">
      <c r="A72" s="18"/>
      <c r="B72" s="19"/>
      <c r="C72" s="18"/>
      <c r="D72" s="18"/>
      <c r="E72" s="18"/>
      <c r="F72" s="61"/>
      <c r="G72" s="18"/>
      <c r="H72" s="18"/>
      <c r="I72" s="18"/>
      <c r="J72" s="33"/>
      <c r="K72" s="18"/>
      <c r="L72" s="18"/>
    </row>
    <row r="73" spans="1:12" ht="14.25">
      <c r="A73" s="18"/>
      <c r="B73" s="19"/>
      <c r="C73" s="18"/>
      <c r="D73" s="19"/>
      <c r="E73" s="19"/>
      <c r="F73" s="24"/>
      <c r="G73" s="19"/>
      <c r="H73" s="19"/>
      <c r="I73" s="19"/>
      <c r="J73" s="38"/>
      <c r="K73" s="19"/>
      <c r="L73" s="18"/>
    </row>
    <row r="74" spans="1:12" ht="15" thickBot="1">
      <c r="A74" s="13"/>
      <c r="B74" s="17"/>
      <c r="C74" s="13"/>
      <c r="D74" s="17"/>
      <c r="E74" s="17"/>
      <c r="F74" s="12"/>
      <c r="G74" s="17"/>
      <c r="H74" s="17"/>
      <c r="I74" s="17"/>
      <c r="J74" s="39"/>
      <c r="K74" s="17"/>
      <c r="L74" s="13"/>
    </row>
    <row r="75" spans="1:12" ht="15.75" thickBot="1">
      <c r="A75" s="28">
        <v>7</v>
      </c>
      <c r="B75" s="29" t="s">
        <v>96</v>
      </c>
      <c r="C75" s="25"/>
      <c r="D75" s="25"/>
      <c r="E75" s="25"/>
      <c r="F75" s="27"/>
      <c r="G75" s="25"/>
      <c r="H75" s="25"/>
      <c r="I75" s="25"/>
      <c r="J75" s="32"/>
      <c r="K75" s="25"/>
      <c r="L75" s="30">
        <v>419</v>
      </c>
    </row>
    <row r="76" spans="1:12" ht="15">
      <c r="A76" s="11">
        <v>55</v>
      </c>
      <c r="B76" s="23" t="s">
        <v>82</v>
      </c>
      <c r="C76" s="11">
        <v>98</v>
      </c>
      <c r="D76" s="54">
        <v>10</v>
      </c>
      <c r="E76" s="11">
        <v>32</v>
      </c>
      <c r="F76" s="50">
        <v>0.0018252314814814815</v>
      </c>
      <c r="G76" s="11">
        <v>3</v>
      </c>
      <c r="H76" s="44">
        <v>391</v>
      </c>
      <c r="I76" s="11">
        <v>62</v>
      </c>
      <c r="J76" s="54">
        <v>36.5</v>
      </c>
      <c r="K76" s="11">
        <v>71</v>
      </c>
      <c r="L76" s="22">
        <f>(E76+G76+I76+K76)</f>
        <v>168</v>
      </c>
    </row>
    <row r="77" spans="1:12" ht="15">
      <c r="A77" s="4">
        <v>51</v>
      </c>
      <c r="B77" s="3" t="s">
        <v>78</v>
      </c>
      <c r="C77" s="4">
        <v>99</v>
      </c>
      <c r="D77" s="55">
        <v>9.7</v>
      </c>
      <c r="E77" s="4">
        <v>44</v>
      </c>
      <c r="F77" s="51" t="s">
        <v>14</v>
      </c>
      <c r="G77" s="4">
        <v>16</v>
      </c>
      <c r="H77" s="45">
        <v>314</v>
      </c>
      <c r="I77" s="4">
        <v>26</v>
      </c>
      <c r="J77" s="55">
        <v>18</v>
      </c>
      <c r="K77" s="4">
        <v>22</v>
      </c>
      <c r="L77" s="9">
        <f>(E77+G77+I77+K77)</f>
        <v>108</v>
      </c>
    </row>
    <row r="78" spans="1:12" ht="15">
      <c r="A78" s="4">
        <v>57</v>
      </c>
      <c r="B78" s="3" t="s">
        <v>84</v>
      </c>
      <c r="C78" s="4">
        <v>98</v>
      </c>
      <c r="D78" s="55">
        <v>10.7</v>
      </c>
      <c r="E78" s="4">
        <v>11</v>
      </c>
      <c r="F78" s="51">
        <v>0.0024675925925925924</v>
      </c>
      <c r="G78" s="4">
        <v>0</v>
      </c>
      <c r="H78" s="45">
        <v>290</v>
      </c>
      <c r="I78" s="4">
        <v>16</v>
      </c>
      <c r="J78" s="55">
        <v>21</v>
      </c>
      <c r="K78" s="4">
        <v>29</v>
      </c>
      <c r="L78" s="9">
        <f>(E78+G78+I78+K78)</f>
        <v>56</v>
      </c>
    </row>
    <row r="79" spans="1:12" ht="15">
      <c r="A79" s="4">
        <v>52</v>
      </c>
      <c r="B79" s="3" t="s">
        <v>79</v>
      </c>
      <c r="C79" s="4">
        <v>99</v>
      </c>
      <c r="D79" s="55">
        <v>11.5</v>
      </c>
      <c r="E79" s="4">
        <v>0</v>
      </c>
      <c r="F79" s="51">
        <v>0.0434606481481481</v>
      </c>
      <c r="G79" s="4">
        <v>4</v>
      </c>
      <c r="H79" s="45">
        <v>223</v>
      </c>
      <c r="I79" s="4">
        <v>0</v>
      </c>
      <c r="J79" s="55">
        <v>26</v>
      </c>
      <c r="K79" s="4">
        <v>42</v>
      </c>
      <c r="L79" s="9">
        <f>(E79+G79+I79+K79)</f>
        <v>46</v>
      </c>
    </row>
    <row r="80" spans="1:12" ht="15">
      <c r="A80" s="4">
        <v>54</v>
      </c>
      <c r="B80" s="3" t="s">
        <v>81</v>
      </c>
      <c r="C80" s="4">
        <v>99</v>
      </c>
      <c r="D80" s="55">
        <v>11</v>
      </c>
      <c r="E80" s="4">
        <v>5</v>
      </c>
      <c r="F80" s="51">
        <v>0.002336805555555556</v>
      </c>
      <c r="G80" s="4">
        <v>0</v>
      </c>
      <c r="H80" s="45">
        <v>310</v>
      </c>
      <c r="I80" s="4">
        <v>24</v>
      </c>
      <c r="J80" s="55">
        <v>13.5</v>
      </c>
      <c r="K80" s="4">
        <v>12</v>
      </c>
      <c r="L80" s="9">
        <f>(E80+G80+I80+K80)</f>
        <v>41</v>
      </c>
    </row>
    <row r="81" spans="1:12" ht="9" customHeight="1">
      <c r="A81" s="4"/>
      <c r="B81" s="2"/>
      <c r="C81" s="4"/>
      <c r="D81" s="55"/>
      <c r="E81" s="4"/>
      <c r="F81" s="51"/>
      <c r="G81" s="4"/>
      <c r="H81" s="45"/>
      <c r="I81" s="4"/>
      <c r="J81" s="55"/>
      <c r="K81" s="4"/>
      <c r="L81" s="4"/>
    </row>
    <row r="82" spans="1:12" ht="15">
      <c r="A82" s="4">
        <v>58</v>
      </c>
      <c r="B82" s="3" t="s">
        <v>85</v>
      </c>
      <c r="C82" s="4">
        <v>98</v>
      </c>
      <c r="D82" s="55">
        <v>10.3</v>
      </c>
      <c r="E82" s="4">
        <v>21</v>
      </c>
      <c r="F82" s="51">
        <v>0.001982638888888889</v>
      </c>
      <c r="G82" s="4">
        <v>0</v>
      </c>
      <c r="H82" s="45">
        <v>263</v>
      </c>
      <c r="I82" s="4">
        <v>7</v>
      </c>
      <c r="J82" s="55">
        <v>14</v>
      </c>
      <c r="K82" s="4">
        <v>13</v>
      </c>
      <c r="L82" s="4">
        <f>(E82+G82+I82+K82)</f>
        <v>41</v>
      </c>
    </row>
    <row r="83" spans="1:12" ht="15">
      <c r="A83" s="4"/>
      <c r="B83" s="3" t="s">
        <v>23</v>
      </c>
      <c r="C83" s="4"/>
      <c r="D83" s="55"/>
      <c r="E83" s="4"/>
      <c r="F83" s="51"/>
      <c r="G83" s="4"/>
      <c r="H83" s="45"/>
      <c r="I83" s="4"/>
      <c r="J83" s="55"/>
      <c r="K83" s="4"/>
      <c r="L83" s="4"/>
    </row>
    <row r="84" spans="1:14" ht="15">
      <c r="A84" s="4">
        <v>53</v>
      </c>
      <c r="B84" s="3" t="s">
        <v>80</v>
      </c>
      <c r="C84" s="4">
        <v>99</v>
      </c>
      <c r="D84" s="55">
        <v>10.4</v>
      </c>
      <c r="E84" s="4">
        <v>18</v>
      </c>
      <c r="F84" s="51">
        <v>0.0022500000000000003</v>
      </c>
      <c r="G84" s="4">
        <v>0</v>
      </c>
      <c r="H84" s="45">
        <v>320</v>
      </c>
      <c r="I84" s="4">
        <v>28</v>
      </c>
      <c r="J84" s="55">
        <v>21</v>
      </c>
      <c r="K84" s="4">
        <v>29</v>
      </c>
      <c r="L84" s="4">
        <f>(E84+G84+I84+K84)</f>
        <v>75</v>
      </c>
      <c r="N84" s="17"/>
    </row>
    <row r="85" spans="1:12" ht="15">
      <c r="A85" s="4">
        <v>56</v>
      </c>
      <c r="B85" s="3" t="s">
        <v>83</v>
      </c>
      <c r="C85" s="4">
        <v>98</v>
      </c>
      <c r="D85" s="55">
        <v>11.1</v>
      </c>
      <c r="E85" s="4">
        <v>4</v>
      </c>
      <c r="F85" s="51">
        <v>0.002480324074074074</v>
      </c>
      <c r="G85" s="4">
        <v>0</v>
      </c>
      <c r="H85" s="45">
        <v>310</v>
      </c>
      <c r="I85" s="4">
        <v>24</v>
      </c>
      <c r="J85" s="55">
        <v>23.5</v>
      </c>
      <c r="K85" s="4">
        <v>33</v>
      </c>
      <c r="L85" s="4">
        <f>(E85+G85+I85+K85)</f>
        <v>61</v>
      </c>
    </row>
    <row r="86" spans="1:12" ht="14.25">
      <c r="A86" s="13"/>
      <c r="B86" s="17"/>
      <c r="C86" s="13"/>
      <c r="D86" s="31"/>
      <c r="E86" s="13"/>
      <c r="F86" s="12"/>
      <c r="G86" s="13"/>
      <c r="H86" s="13"/>
      <c r="I86" s="13"/>
      <c r="J86" s="31"/>
      <c r="K86" s="13"/>
      <c r="L86" s="13"/>
    </row>
    <row r="87" spans="1:12" ht="14.25">
      <c r="A87" s="13"/>
      <c r="B87" s="17"/>
      <c r="C87" s="13"/>
      <c r="D87" s="31"/>
      <c r="E87" s="13"/>
      <c r="F87" s="12"/>
      <c r="G87" s="13"/>
      <c r="H87" s="13"/>
      <c r="I87" s="13"/>
      <c r="J87" s="31"/>
      <c r="K87" s="13"/>
      <c r="L87" s="13"/>
    </row>
    <row r="88" ht="15" thickBot="1">
      <c r="J88" s="37"/>
    </row>
    <row r="89" spans="1:12" ht="15.75" thickBot="1">
      <c r="A89" s="28">
        <v>8</v>
      </c>
      <c r="B89" s="29" t="s">
        <v>95</v>
      </c>
      <c r="C89" s="13"/>
      <c r="D89" s="17"/>
      <c r="E89" s="17"/>
      <c r="F89" s="12"/>
      <c r="G89" s="17"/>
      <c r="H89" s="17"/>
      <c r="I89" s="17"/>
      <c r="J89" s="39"/>
      <c r="K89" s="17"/>
      <c r="L89" s="30">
        <v>387</v>
      </c>
    </row>
    <row r="90" spans="1:12" ht="15">
      <c r="A90" s="11">
        <v>16</v>
      </c>
      <c r="B90" s="23" t="s">
        <v>60</v>
      </c>
      <c r="C90" s="10">
        <v>98</v>
      </c>
      <c r="D90" s="55">
        <v>10</v>
      </c>
      <c r="E90" s="4">
        <v>32</v>
      </c>
      <c r="F90" s="51">
        <v>0.001996527777777778</v>
      </c>
      <c r="G90" s="4">
        <v>0</v>
      </c>
      <c r="H90" s="45">
        <v>361</v>
      </c>
      <c r="I90" s="4">
        <v>47</v>
      </c>
      <c r="J90" s="55">
        <v>23</v>
      </c>
      <c r="K90" s="4">
        <v>34</v>
      </c>
      <c r="L90" s="22">
        <f>(E90+G90+I90+K90)</f>
        <v>113</v>
      </c>
    </row>
    <row r="91" spans="1:12" ht="15">
      <c r="A91" s="4">
        <v>15</v>
      </c>
      <c r="B91" s="3" t="s">
        <v>59</v>
      </c>
      <c r="C91" s="10" t="s">
        <v>62</v>
      </c>
      <c r="D91" s="55">
        <v>9.8</v>
      </c>
      <c r="E91" s="4">
        <v>40</v>
      </c>
      <c r="F91" s="51">
        <v>0.001820601851851852</v>
      </c>
      <c r="G91" s="4">
        <v>3</v>
      </c>
      <c r="H91" s="45">
        <v>315</v>
      </c>
      <c r="I91" s="4">
        <v>26</v>
      </c>
      <c r="J91" s="55">
        <v>20</v>
      </c>
      <c r="K91" s="4">
        <v>27</v>
      </c>
      <c r="L91" s="9">
        <f>(E91+G91+I91+K91)</f>
        <v>96</v>
      </c>
    </row>
    <row r="92" spans="1:12" ht="15">
      <c r="A92" s="4">
        <v>11</v>
      </c>
      <c r="B92" s="3" t="s">
        <v>55</v>
      </c>
      <c r="C92" s="4">
        <v>98</v>
      </c>
      <c r="D92" s="55">
        <v>10.6</v>
      </c>
      <c r="E92" s="4">
        <v>13</v>
      </c>
      <c r="F92" s="51">
        <v>0.0017581018518518518</v>
      </c>
      <c r="G92" s="4">
        <v>7</v>
      </c>
      <c r="H92" s="45">
        <v>320</v>
      </c>
      <c r="I92" s="4">
        <v>28</v>
      </c>
      <c r="J92" s="55">
        <v>21</v>
      </c>
      <c r="K92" s="4">
        <v>29</v>
      </c>
      <c r="L92" s="9">
        <f>(E92+G92+I92+K92)</f>
        <v>77</v>
      </c>
    </row>
    <row r="93" spans="1:12" ht="15">
      <c r="A93" s="4">
        <v>13</v>
      </c>
      <c r="B93" s="3" t="s">
        <v>57</v>
      </c>
      <c r="C93" s="4">
        <v>99</v>
      </c>
      <c r="D93" s="55">
        <v>10.6</v>
      </c>
      <c r="E93" s="4">
        <v>13</v>
      </c>
      <c r="F93" s="51">
        <v>0.0022719907407407407</v>
      </c>
      <c r="G93" s="4">
        <v>0</v>
      </c>
      <c r="H93" s="45">
        <v>320</v>
      </c>
      <c r="I93" s="4">
        <v>28</v>
      </c>
      <c r="J93" s="55">
        <v>20</v>
      </c>
      <c r="K93" s="4">
        <v>27</v>
      </c>
      <c r="L93" s="9">
        <f>(E93+G93+I93+K93)</f>
        <v>68</v>
      </c>
    </row>
    <row r="94" spans="1:12" ht="15">
      <c r="A94" s="4">
        <v>14</v>
      </c>
      <c r="B94" s="3" t="s">
        <v>58</v>
      </c>
      <c r="C94" s="4">
        <v>99</v>
      </c>
      <c r="D94" s="55">
        <v>10.9</v>
      </c>
      <c r="E94" s="4">
        <v>7</v>
      </c>
      <c r="F94" s="51">
        <v>0.002694444444444444</v>
      </c>
      <c r="G94" s="4">
        <v>0</v>
      </c>
      <c r="H94" s="45">
        <v>282</v>
      </c>
      <c r="I94" s="4">
        <v>13</v>
      </c>
      <c r="J94" s="55">
        <v>14</v>
      </c>
      <c r="K94" s="4">
        <v>13</v>
      </c>
      <c r="L94" s="9">
        <f>(E94+G94+I94+K94)</f>
        <v>33</v>
      </c>
    </row>
    <row r="95" spans="1:16" ht="8.25" customHeight="1">
      <c r="A95" s="4"/>
      <c r="B95" s="2"/>
      <c r="C95" s="4"/>
      <c r="D95" s="55"/>
      <c r="E95" s="4"/>
      <c r="F95" s="51"/>
      <c r="G95" s="4"/>
      <c r="H95" s="45"/>
      <c r="I95" s="4"/>
      <c r="J95" s="55"/>
      <c r="K95" s="4"/>
      <c r="L95" s="4"/>
      <c r="P95" s="58"/>
    </row>
    <row r="96" spans="1:12" ht="15">
      <c r="A96" s="4">
        <v>12</v>
      </c>
      <c r="B96" s="3" t="s">
        <v>56</v>
      </c>
      <c r="C96" s="4">
        <v>98</v>
      </c>
      <c r="D96" s="55">
        <v>11.8</v>
      </c>
      <c r="E96" s="4">
        <v>0</v>
      </c>
      <c r="F96" s="51" t="s">
        <v>13</v>
      </c>
      <c r="G96" s="4">
        <v>0</v>
      </c>
      <c r="H96" s="45">
        <v>282</v>
      </c>
      <c r="I96" s="4">
        <v>13</v>
      </c>
      <c r="J96" s="55">
        <v>16.5</v>
      </c>
      <c r="K96" s="4">
        <v>19</v>
      </c>
      <c r="L96" s="4">
        <f>(E96+G96+I96+K96)</f>
        <v>32</v>
      </c>
    </row>
    <row r="97" spans="1:12" ht="15">
      <c r="A97" s="4"/>
      <c r="B97" s="3" t="s">
        <v>23</v>
      </c>
      <c r="C97" s="10"/>
      <c r="D97" s="55"/>
      <c r="E97" s="4"/>
      <c r="F97" s="51"/>
      <c r="G97" s="4"/>
      <c r="H97" s="45"/>
      <c r="I97" s="4"/>
      <c r="J97" s="55"/>
      <c r="K97" s="4"/>
      <c r="L97" s="4"/>
    </row>
    <row r="98" spans="1:12" ht="15">
      <c r="A98" s="4">
        <v>17</v>
      </c>
      <c r="B98" s="3" t="s">
        <v>61</v>
      </c>
      <c r="C98" s="10" t="s">
        <v>62</v>
      </c>
      <c r="D98" s="55">
        <v>12.3</v>
      </c>
      <c r="E98" s="4">
        <v>0</v>
      </c>
      <c r="F98" s="51">
        <v>0.002383101851851852</v>
      </c>
      <c r="G98" s="4">
        <v>0</v>
      </c>
      <c r="H98" s="45">
        <v>213</v>
      </c>
      <c r="I98" s="4">
        <v>0</v>
      </c>
      <c r="J98" s="55">
        <v>12</v>
      </c>
      <c r="K98" s="4">
        <v>9</v>
      </c>
      <c r="L98" s="4">
        <f>(E98+G98+I98+K98)</f>
        <v>9</v>
      </c>
    </row>
    <row r="99" spans="1:12" ht="14.25">
      <c r="A99" s="4"/>
      <c r="B99" s="2"/>
      <c r="C99" s="4"/>
      <c r="D99" s="2"/>
      <c r="E99" s="2"/>
      <c r="F99" s="7"/>
      <c r="G99" s="2"/>
      <c r="H99" s="4"/>
      <c r="I99" s="4"/>
      <c r="J99" s="6"/>
      <c r="K99" s="4"/>
      <c r="L99" s="4"/>
    </row>
    <row r="100" spans="1:12" ht="14.25">
      <c r="A100" s="5"/>
      <c r="C100" s="5"/>
      <c r="F100" s="12"/>
      <c r="H100" s="5"/>
      <c r="I100" s="5"/>
      <c r="J100" s="40"/>
      <c r="K100" s="5"/>
      <c r="L100" s="13"/>
    </row>
    <row r="101" spans="1:12" ht="14.25">
      <c r="A101" s="5"/>
      <c r="C101" s="5"/>
      <c r="F101" s="12"/>
      <c r="H101" s="5"/>
      <c r="I101" s="5"/>
      <c r="J101" s="40"/>
      <c r="K101" s="5"/>
      <c r="L101" s="13"/>
    </row>
    <row r="102" spans="1:12" ht="14.25">
      <c r="A102" s="5"/>
      <c r="C102" s="5"/>
      <c r="F102" s="12"/>
      <c r="H102" s="5"/>
      <c r="I102" s="5"/>
      <c r="J102" s="40"/>
      <c r="K102" s="5"/>
      <c r="L102" s="13"/>
    </row>
    <row r="103" spans="1:12" ht="15" thickBot="1">
      <c r="A103" s="5"/>
      <c r="C103" s="5"/>
      <c r="D103" s="5"/>
      <c r="E103" s="5"/>
      <c r="F103" s="12"/>
      <c r="G103" s="5"/>
      <c r="H103" s="5"/>
      <c r="I103" s="5"/>
      <c r="J103" s="40"/>
      <c r="K103" s="5"/>
      <c r="L103" s="13"/>
    </row>
    <row r="104" spans="1:12" ht="15.75" thickBot="1">
      <c r="A104" s="28">
        <v>9</v>
      </c>
      <c r="B104" s="29" t="s">
        <v>94</v>
      </c>
      <c r="C104" s="13"/>
      <c r="D104" s="13"/>
      <c r="E104" s="13"/>
      <c r="F104" s="12"/>
      <c r="G104" s="13"/>
      <c r="H104" s="13"/>
      <c r="I104" s="13"/>
      <c r="J104" s="31"/>
      <c r="K104" s="13"/>
      <c r="L104" s="30">
        <v>331</v>
      </c>
    </row>
    <row r="105" spans="1:12" ht="15">
      <c r="A105" s="11">
        <v>4</v>
      </c>
      <c r="B105" s="23" t="s">
        <v>74</v>
      </c>
      <c r="C105" s="10" t="s">
        <v>62</v>
      </c>
      <c r="D105" s="55">
        <v>19.8</v>
      </c>
      <c r="E105" s="4">
        <v>9</v>
      </c>
      <c r="F105" s="51">
        <v>0.0017974537037037037</v>
      </c>
      <c r="G105" s="4">
        <v>4</v>
      </c>
      <c r="H105" s="45">
        <v>323</v>
      </c>
      <c r="I105" s="4">
        <v>30</v>
      </c>
      <c r="J105" s="55">
        <v>22.5</v>
      </c>
      <c r="K105" s="4">
        <v>33</v>
      </c>
      <c r="L105" s="22">
        <f>(E105+G105+I105+K105)</f>
        <v>76</v>
      </c>
    </row>
    <row r="106" spans="1:12" ht="15">
      <c r="A106" s="4">
        <v>1</v>
      </c>
      <c r="B106" s="3" t="s">
        <v>71</v>
      </c>
      <c r="C106" s="4">
        <v>98</v>
      </c>
      <c r="D106" s="55">
        <v>11</v>
      </c>
      <c r="E106" s="4">
        <v>5</v>
      </c>
      <c r="F106" s="51">
        <v>0.0016423611111111111</v>
      </c>
      <c r="G106" s="4">
        <v>18</v>
      </c>
      <c r="H106" s="45">
        <v>303</v>
      </c>
      <c r="I106" s="4">
        <v>21</v>
      </c>
      <c r="J106" s="55">
        <v>20</v>
      </c>
      <c r="K106" s="4">
        <v>27</v>
      </c>
      <c r="L106" s="9">
        <f>(E106+G106+I106+K106)</f>
        <v>71</v>
      </c>
    </row>
    <row r="107" spans="1:12" ht="15">
      <c r="A107" s="4">
        <v>2</v>
      </c>
      <c r="B107" s="3" t="s">
        <v>72</v>
      </c>
      <c r="C107" s="4">
        <v>98</v>
      </c>
      <c r="D107" s="55">
        <v>10.4</v>
      </c>
      <c r="E107" s="4">
        <v>18</v>
      </c>
      <c r="F107" s="51">
        <v>0.0015949074074074075</v>
      </c>
      <c r="G107" s="4">
        <v>25</v>
      </c>
      <c r="H107" s="45">
        <v>270</v>
      </c>
      <c r="I107" s="4">
        <v>9</v>
      </c>
      <c r="J107" s="55">
        <v>16</v>
      </c>
      <c r="K107" s="4">
        <v>18</v>
      </c>
      <c r="L107" s="9">
        <f>(E107+G107+I107+K107)</f>
        <v>70</v>
      </c>
    </row>
    <row r="108" spans="1:12" ht="15">
      <c r="A108" s="4">
        <v>3</v>
      </c>
      <c r="B108" s="3" t="s">
        <v>73</v>
      </c>
      <c r="C108" s="4">
        <v>99</v>
      </c>
      <c r="D108" s="55">
        <v>11.1</v>
      </c>
      <c r="E108" s="4">
        <v>4</v>
      </c>
      <c r="F108" s="51">
        <v>0.0019756944444444444</v>
      </c>
      <c r="G108" s="4">
        <v>0</v>
      </c>
      <c r="H108" s="45">
        <v>262</v>
      </c>
      <c r="I108" s="4">
        <v>7</v>
      </c>
      <c r="J108" s="55">
        <v>32</v>
      </c>
      <c r="K108" s="4">
        <v>58</v>
      </c>
      <c r="L108" s="9">
        <f>(E108+G108+I108+K108)</f>
        <v>69</v>
      </c>
    </row>
    <row r="109" spans="1:12" ht="15">
      <c r="A109" s="4">
        <v>6</v>
      </c>
      <c r="B109" s="3" t="s">
        <v>76</v>
      </c>
      <c r="C109" s="10" t="s">
        <v>62</v>
      </c>
      <c r="D109" s="55">
        <v>10.9</v>
      </c>
      <c r="E109" s="4">
        <v>7</v>
      </c>
      <c r="F109" s="51">
        <v>0.0019166666666666666</v>
      </c>
      <c r="G109" s="4">
        <v>0</v>
      </c>
      <c r="H109" s="45">
        <v>277</v>
      </c>
      <c r="I109" s="4">
        <v>12</v>
      </c>
      <c r="J109" s="55">
        <v>19.5</v>
      </c>
      <c r="K109" s="4">
        <v>26</v>
      </c>
      <c r="L109" s="9">
        <f>(E109+G109+I109+K109)</f>
        <v>45</v>
      </c>
    </row>
    <row r="110" spans="1:12" ht="6.75" customHeight="1">
      <c r="A110" s="4"/>
      <c r="B110" s="2"/>
      <c r="C110" s="10"/>
      <c r="D110" s="55"/>
      <c r="E110" s="4"/>
      <c r="F110" s="51"/>
      <c r="G110" s="4"/>
      <c r="H110" s="45"/>
      <c r="I110" s="4"/>
      <c r="J110" s="55"/>
      <c r="K110" s="4"/>
      <c r="L110" s="4"/>
    </row>
    <row r="111" spans="1:12" ht="15">
      <c r="A111" s="4">
        <v>5</v>
      </c>
      <c r="B111" s="3" t="s">
        <v>75</v>
      </c>
      <c r="C111" s="10" t="s">
        <v>62</v>
      </c>
      <c r="D111" s="55">
        <v>10.6</v>
      </c>
      <c r="E111" s="4">
        <v>13</v>
      </c>
      <c r="F111" s="51">
        <v>0.001959490740740741</v>
      </c>
      <c r="G111" s="4">
        <v>0</v>
      </c>
      <c r="H111" s="45">
        <v>270</v>
      </c>
      <c r="I111" s="4">
        <v>9</v>
      </c>
      <c r="J111" s="55">
        <v>16.5</v>
      </c>
      <c r="K111" s="4">
        <v>19</v>
      </c>
      <c r="L111" s="4">
        <f>(E111+G111+I111+K111)</f>
        <v>41</v>
      </c>
    </row>
    <row r="112" spans="1:12" ht="15">
      <c r="A112" s="4"/>
      <c r="B112" s="3" t="s">
        <v>23</v>
      </c>
      <c r="C112" s="10"/>
      <c r="D112" s="55"/>
      <c r="E112" s="4"/>
      <c r="F112" s="51"/>
      <c r="G112" s="4"/>
      <c r="H112" s="45"/>
      <c r="I112" s="4"/>
      <c r="J112" s="55"/>
      <c r="K112" s="4"/>
      <c r="L112" s="4"/>
    </row>
    <row r="113" spans="1:12" ht="15">
      <c r="A113" s="4">
        <v>7</v>
      </c>
      <c r="B113" s="3" t="s">
        <v>77</v>
      </c>
      <c r="C113" s="10" t="s">
        <v>62</v>
      </c>
      <c r="D113" s="55">
        <v>10.3</v>
      </c>
      <c r="E113" s="4">
        <v>21</v>
      </c>
      <c r="F113" s="51">
        <v>0.0018194444444444445</v>
      </c>
      <c r="G113" s="4">
        <v>3</v>
      </c>
      <c r="H113" s="45">
        <v>243</v>
      </c>
      <c r="I113" s="4">
        <v>2</v>
      </c>
      <c r="J113" s="55">
        <v>19.5</v>
      </c>
      <c r="K113" s="4">
        <v>26</v>
      </c>
      <c r="L113" s="4">
        <f>(E113+G113+I113+K113)</f>
        <v>52</v>
      </c>
    </row>
    <row r="114" spans="1:12" ht="14.25">
      <c r="A114" s="13"/>
      <c r="B114" s="17"/>
      <c r="C114" s="18"/>
      <c r="D114" s="33"/>
      <c r="E114" s="18"/>
      <c r="F114" s="24"/>
      <c r="G114" s="18"/>
      <c r="H114" s="18"/>
      <c r="I114" s="18"/>
      <c r="J114" s="33"/>
      <c r="K114" s="18"/>
      <c r="L114" s="13"/>
    </row>
    <row r="115" spans="1:12" ht="15" thickBot="1">
      <c r="A115" s="13"/>
      <c r="B115" s="17"/>
      <c r="C115" s="13"/>
      <c r="D115" s="31"/>
      <c r="E115" s="13"/>
      <c r="F115" s="12"/>
      <c r="G115" s="13"/>
      <c r="H115" s="13"/>
      <c r="I115" s="13"/>
      <c r="J115" s="31"/>
      <c r="K115" s="13"/>
      <c r="L115" s="13"/>
    </row>
    <row r="116" spans="1:12" ht="15.75" thickBot="1">
      <c r="A116" s="28">
        <v>10</v>
      </c>
      <c r="B116" s="29" t="s">
        <v>92</v>
      </c>
      <c r="C116" s="25"/>
      <c r="D116" s="26"/>
      <c r="E116" s="26"/>
      <c r="F116" s="27"/>
      <c r="G116" s="26"/>
      <c r="H116" s="26"/>
      <c r="I116" s="26"/>
      <c r="J116" s="41"/>
      <c r="K116" s="26"/>
      <c r="L116" s="30">
        <v>306</v>
      </c>
    </row>
    <row r="117" spans="1:12" ht="15">
      <c r="A117" s="11">
        <v>64</v>
      </c>
      <c r="B117" s="23" t="s">
        <v>33</v>
      </c>
      <c r="C117" s="11"/>
      <c r="D117" s="44">
        <v>10.3</v>
      </c>
      <c r="E117" s="11">
        <v>21</v>
      </c>
      <c r="F117" s="50">
        <v>0.0020787037037037037</v>
      </c>
      <c r="G117" s="11">
        <v>0</v>
      </c>
      <c r="H117" s="44">
        <v>292</v>
      </c>
      <c r="I117" s="11">
        <v>17</v>
      </c>
      <c r="J117" s="54">
        <v>24</v>
      </c>
      <c r="K117" s="11">
        <v>37</v>
      </c>
      <c r="L117" s="22">
        <f>(E117+G117+I117+K117)</f>
        <v>75</v>
      </c>
    </row>
    <row r="118" spans="1:12" ht="15">
      <c r="A118" s="4">
        <v>62</v>
      </c>
      <c r="B118" s="3" t="s">
        <v>31</v>
      </c>
      <c r="C118" s="4"/>
      <c r="D118" s="45">
        <v>10.3</v>
      </c>
      <c r="E118" s="4">
        <v>21</v>
      </c>
      <c r="F118" s="51">
        <v>0.001721064814814815</v>
      </c>
      <c r="G118" s="4">
        <v>10</v>
      </c>
      <c r="H118" s="45">
        <v>312</v>
      </c>
      <c r="I118" s="4">
        <v>25</v>
      </c>
      <c r="J118" s="55">
        <v>14</v>
      </c>
      <c r="K118" s="4">
        <v>13</v>
      </c>
      <c r="L118" s="9">
        <f>(E118+G118+I118+K118)</f>
        <v>69</v>
      </c>
    </row>
    <row r="119" spans="1:12" ht="15">
      <c r="A119" s="4">
        <v>63</v>
      </c>
      <c r="B119" s="3" t="s">
        <v>32</v>
      </c>
      <c r="C119" s="4"/>
      <c r="D119" s="45">
        <v>10.5</v>
      </c>
      <c r="E119" s="4">
        <v>16</v>
      </c>
      <c r="F119" s="51">
        <v>0.002140046296296296</v>
      </c>
      <c r="G119" s="4">
        <v>0</v>
      </c>
      <c r="H119" s="45">
        <v>306</v>
      </c>
      <c r="I119" s="4">
        <v>22</v>
      </c>
      <c r="J119" s="55">
        <v>16.5</v>
      </c>
      <c r="K119" s="4">
        <v>19</v>
      </c>
      <c r="L119" s="9">
        <f>(E119+G119+I119+K119)</f>
        <v>57</v>
      </c>
    </row>
    <row r="120" spans="1:12" ht="15">
      <c r="A120" s="4">
        <v>66</v>
      </c>
      <c r="B120" s="3" t="s">
        <v>35</v>
      </c>
      <c r="C120" s="4"/>
      <c r="D120" s="45">
        <v>10.9</v>
      </c>
      <c r="E120" s="4">
        <v>7</v>
      </c>
      <c r="F120" s="51">
        <v>0.0019537037037037036</v>
      </c>
      <c r="G120" s="4">
        <v>0</v>
      </c>
      <c r="H120" s="45">
        <v>330</v>
      </c>
      <c r="I120" s="4">
        <v>33</v>
      </c>
      <c r="J120" s="55">
        <v>14</v>
      </c>
      <c r="K120" s="4">
        <v>13</v>
      </c>
      <c r="L120" s="9">
        <f>(E120+G120+I120+K120)</f>
        <v>53</v>
      </c>
    </row>
    <row r="121" spans="1:12" ht="15">
      <c r="A121" s="4">
        <v>61</v>
      </c>
      <c r="B121" s="3" t="s">
        <v>30</v>
      </c>
      <c r="C121" s="4"/>
      <c r="D121" s="45">
        <v>10.2</v>
      </c>
      <c r="E121" s="4">
        <v>25</v>
      </c>
      <c r="F121" s="51">
        <v>0.002042824074074074</v>
      </c>
      <c r="G121" s="4">
        <v>0</v>
      </c>
      <c r="H121" s="45">
        <v>267</v>
      </c>
      <c r="I121" s="4">
        <v>9</v>
      </c>
      <c r="J121" s="55">
        <v>16</v>
      </c>
      <c r="K121" s="4">
        <v>18</v>
      </c>
      <c r="L121" s="9">
        <f>(E121+G121+I121+K121)</f>
        <v>52</v>
      </c>
    </row>
    <row r="122" spans="1:12" ht="6.75" customHeight="1">
      <c r="A122" s="4"/>
      <c r="B122" s="2"/>
      <c r="C122" s="4"/>
      <c r="D122" s="45"/>
      <c r="E122" s="4"/>
      <c r="F122" s="51"/>
      <c r="G122" s="4"/>
      <c r="H122" s="45"/>
      <c r="I122" s="4"/>
      <c r="J122" s="55"/>
      <c r="K122" s="4"/>
      <c r="L122" s="4"/>
    </row>
    <row r="123" spans="1:12" ht="15">
      <c r="A123" s="4">
        <v>65</v>
      </c>
      <c r="B123" s="3" t="s">
        <v>34</v>
      </c>
      <c r="C123" s="4"/>
      <c r="D123" s="45">
        <v>10.7</v>
      </c>
      <c r="E123" s="4">
        <v>11</v>
      </c>
      <c r="F123" s="51">
        <v>0.0018310185185185185</v>
      </c>
      <c r="G123" s="4">
        <v>2</v>
      </c>
      <c r="H123" s="45">
        <v>275</v>
      </c>
      <c r="I123" s="4">
        <v>11</v>
      </c>
      <c r="J123" s="55">
        <v>15</v>
      </c>
      <c r="K123" s="4">
        <v>15</v>
      </c>
      <c r="L123" s="4">
        <f>(E123+G123+I123+K123)</f>
        <v>39</v>
      </c>
    </row>
    <row r="124" spans="1:12" ht="15">
      <c r="A124" s="4"/>
      <c r="B124" s="3" t="s">
        <v>23</v>
      </c>
      <c r="C124" s="4"/>
      <c r="D124" s="45"/>
      <c r="E124" s="4"/>
      <c r="F124" s="51"/>
      <c r="G124" s="4"/>
      <c r="H124" s="45"/>
      <c r="I124" s="4"/>
      <c r="J124" s="55"/>
      <c r="K124" s="4"/>
      <c r="L124" s="4"/>
    </row>
    <row r="125" spans="1:12" ht="15">
      <c r="A125" s="4">
        <v>67</v>
      </c>
      <c r="B125" s="3" t="s">
        <v>36</v>
      </c>
      <c r="C125" s="4"/>
      <c r="D125" s="45">
        <v>11.1</v>
      </c>
      <c r="E125" s="4">
        <v>4</v>
      </c>
      <c r="F125" s="51">
        <v>0.0021828703703703706</v>
      </c>
      <c r="G125" s="4">
        <v>0</v>
      </c>
      <c r="H125" s="45">
        <v>279</v>
      </c>
      <c r="I125" s="4">
        <v>12</v>
      </c>
      <c r="J125" s="55">
        <v>19.5</v>
      </c>
      <c r="K125" s="4">
        <v>26</v>
      </c>
      <c r="L125" s="4">
        <f>(E125+G125+I125+K125)</f>
        <v>42</v>
      </c>
    </row>
    <row r="126" ht="14.25">
      <c r="J126" s="37"/>
    </row>
    <row r="127" spans="1:12" ht="15" thickBot="1">
      <c r="A127" s="5"/>
      <c r="C127" s="5"/>
      <c r="D127" s="5"/>
      <c r="E127" s="5"/>
      <c r="F127" s="12"/>
      <c r="G127" s="13"/>
      <c r="H127" s="13"/>
      <c r="I127" s="13"/>
      <c r="J127" s="31"/>
      <c r="K127" s="13"/>
      <c r="L127" s="13"/>
    </row>
    <row r="128" spans="1:12" ht="15.75" thickBot="1">
      <c r="A128" s="28">
        <v>11</v>
      </c>
      <c r="B128" s="29" t="s">
        <v>93</v>
      </c>
      <c r="C128" s="26"/>
      <c r="D128" s="25"/>
      <c r="E128" s="25"/>
      <c r="F128" s="27"/>
      <c r="G128" s="25"/>
      <c r="H128" s="25"/>
      <c r="I128" s="25"/>
      <c r="J128" s="32"/>
      <c r="K128" s="25"/>
      <c r="L128" s="30">
        <v>305</v>
      </c>
    </row>
    <row r="129" spans="1:12" ht="15">
      <c r="A129" s="11">
        <v>23</v>
      </c>
      <c r="B129" s="23" t="s">
        <v>88</v>
      </c>
      <c r="C129" s="34" t="s">
        <v>91</v>
      </c>
      <c r="D129" s="44">
        <v>9.8</v>
      </c>
      <c r="E129" s="11">
        <v>40</v>
      </c>
      <c r="F129" s="50" t="s">
        <v>15</v>
      </c>
      <c r="G129" s="11">
        <v>12</v>
      </c>
      <c r="H129" s="44">
        <v>310</v>
      </c>
      <c r="I129" s="11">
        <v>24</v>
      </c>
      <c r="J129" s="54">
        <v>22.5</v>
      </c>
      <c r="K129" s="11">
        <v>33</v>
      </c>
      <c r="L129" s="22">
        <f>(E129+G129+I129+K129)</f>
        <v>109</v>
      </c>
    </row>
    <row r="130" spans="1:12" ht="15">
      <c r="A130" s="4">
        <v>21</v>
      </c>
      <c r="B130" s="3" t="s">
        <v>86</v>
      </c>
      <c r="C130" s="10" t="s">
        <v>62</v>
      </c>
      <c r="D130" s="45">
        <v>10.8</v>
      </c>
      <c r="E130" s="4">
        <v>9</v>
      </c>
      <c r="F130" s="51">
        <v>0.0016585648148148148</v>
      </c>
      <c r="G130" s="4">
        <v>16</v>
      </c>
      <c r="H130" s="45">
        <v>289</v>
      </c>
      <c r="I130" s="4">
        <v>16</v>
      </c>
      <c r="J130" s="55">
        <v>23</v>
      </c>
      <c r="K130" s="4">
        <v>34</v>
      </c>
      <c r="L130" s="9">
        <f>(E130+G130+I130+K130)</f>
        <v>75</v>
      </c>
    </row>
    <row r="131" spans="1:12" ht="15">
      <c r="A131" s="4">
        <v>24</v>
      </c>
      <c r="B131" s="3" t="s">
        <v>89</v>
      </c>
      <c r="C131" s="10" t="s">
        <v>91</v>
      </c>
      <c r="D131" s="45">
        <v>10.9</v>
      </c>
      <c r="E131" s="4">
        <v>7</v>
      </c>
      <c r="F131" s="51">
        <v>0.0023275462962962963</v>
      </c>
      <c r="G131" s="4">
        <v>0</v>
      </c>
      <c r="H131" s="45">
        <v>324</v>
      </c>
      <c r="I131" s="4">
        <v>30</v>
      </c>
      <c r="J131" s="55">
        <v>12.5</v>
      </c>
      <c r="K131" s="4">
        <v>21</v>
      </c>
      <c r="L131" s="9">
        <f>(E131+G131+I131+K131)</f>
        <v>58</v>
      </c>
    </row>
    <row r="132" spans="1:12" ht="15">
      <c r="A132" s="4">
        <v>22</v>
      </c>
      <c r="B132" s="3" t="s">
        <v>87</v>
      </c>
      <c r="C132" s="10" t="s">
        <v>62</v>
      </c>
      <c r="D132" s="45">
        <v>10.9</v>
      </c>
      <c r="E132" s="4">
        <v>7</v>
      </c>
      <c r="F132" s="51">
        <v>0.0020729166666666665</v>
      </c>
      <c r="G132" s="4">
        <v>0</v>
      </c>
      <c r="H132" s="45">
        <v>284</v>
      </c>
      <c r="I132" s="4">
        <v>14</v>
      </c>
      <c r="J132" s="55">
        <v>14</v>
      </c>
      <c r="K132" s="4">
        <v>13</v>
      </c>
      <c r="L132" s="9">
        <f>(E132+G132+I132+K132)</f>
        <v>34</v>
      </c>
    </row>
    <row r="133" spans="1:12" ht="15">
      <c r="A133" s="14">
        <v>25</v>
      </c>
      <c r="B133" s="47" t="s">
        <v>90</v>
      </c>
      <c r="C133" s="16" t="s">
        <v>91</v>
      </c>
      <c r="D133" s="46">
        <v>10.7</v>
      </c>
      <c r="E133" s="14">
        <v>11</v>
      </c>
      <c r="F133" s="53">
        <v>0.0017997685185185185</v>
      </c>
      <c r="G133" s="14">
        <v>4</v>
      </c>
      <c r="H133" s="46">
        <v>258</v>
      </c>
      <c r="I133" s="14">
        <v>6</v>
      </c>
      <c r="J133" s="56">
        <v>11.5</v>
      </c>
      <c r="K133" s="14">
        <v>8</v>
      </c>
      <c r="L133" s="42">
        <f>(E133+G133+I133+K133)</f>
        <v>29</v>
      </c>
    </row>
    <row r="134" spans="1:12" ht="14.25">
      <c r="A134" s="18"/>
      <c r="B134" s="19"/>
      <c r="C134" s="18"/>
      <c r="D134" s="18"/>
      <c r="E134" s="18"/>
      <c r="F134" s="18"/>
      <c r="G134" s="18"/>
      <c r="H134" s="18"/>
      <c r="I134" s="18"/>
      <c r="J134" s="18"/>
      <c r="K134" s="18"/>
      <c r="L134" s="18"/>
    </row>
    <row r="135" spans="1:12" ht="14.25">
      <c r="A135" s="17"/>
      <c r="B135" s="17"/>
      <c r="C135" s="13"/>
      <c r="D135" s="17"/>
      <c r="E135" s="17"/>
      <c r="F135" s="17"/>
      <c r="G135" s="17"/>
      <c r="H135" s="17"/>
      <c r="I135" s="17"/>
      <c r="J135" s="17"/>
      <c r="K135" s="17"/>
      <c r="L135" s="13"/>
    </row>
    <row r="136" spans="1:12" ht="14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7"/>
  <sheetViews>
    <sheetView tabSelected="1" zoomScalePageLayoutView="0" workbookViewId="0" topLeftCell="A4">
      <selection activeCell="N81" sqref="N81"/>
    </sheetView>
  </sheetViews>
  <sheetFormatPr defaultColWidth="8.796875" defaultRowHeight="14.25"/>
  <cols>
    <col min="1" max="1" width="3.59765625" style="0" customWidth="1"/>
    <col min="2" max="2" width="21" style="0" customWidth="1"/>
    <col min="3" max="3" width="3.8984375" style="0" customWidth="1"/>
    <col min="4" max="4" width="5.8984375" style="0" customWidth="1"/>
    <col min="5" max="5" width="4.59765625" style="0" customWidth="1"/>
    <col min="6" max="6" width="6.8984375" style="0" customWidth="1"/>
    <col min="7" max="7" width="4.3984375" style="0" customWidth="1"/>
    <col min="8" max="8" width="6.09765625" style="0" customWidth="1"/>
    <col min="9" max="9" width="4.5" style="0" customWidth="1"/>
    <col min="10" max="10" width="6.59765625" style="0" customWidth="1"/>
    <col min="11" max="11" width="4.8984375" style="0" customWidth="1"/>
    <col min="12" max="12" width="6.59765625" style="0" customWidth="1"/>
  </cols>
  <sheetData>
    <row r="1" spans="1:12" ht="18">
      <c r="A1" s="83" t="s">
        <v>103</v>
      </c>
      <c r="B1" s="83"/>
      <c r="C1" s="84"/>
      <c r="D1" s="84"/>
      <c r="E1" s="84"/>
      <c r="F1" s="84"/>
      <c r="G1" s="84"/>
      <c r="H1" s="84"/>
      <c r="I1" s="85"/>
      <c r="J1" s="85"/>
      <c r="K1" s="85"/>
      <c r="L1" s="85"/>
    </row>
    <row r="2" spans="1:12" ht="18">
      <c r="A2" s="83" t="s">
        <v>11</v>
      </c>
      <c r="B2" s="83"/>
      <c r="C2" s="84"/>
      <c r="D2" s="84"/>
      <c r="E2" s="84"/>
      <c r="F2" s="84"/>
      <c r="G2" s="84"/>
      <c r="H2" s="84"/>
      <c r="I2" s="85"/>
      <c r="J2" s="85"/>
      <c r="K2" s="85"/>
      <c r="L2" s="85"/>
    </row>
    <row r="3" spans="1:12" ht="18">
      <c r="A3" s="85"/>
      <c r="B3" s="85"/>
      <c r="C3" s="85"/>
      <c r="D3" s="85"/>
      <c r="E3" s="84"/>
      <c r="F3" s="84"/>
      <c r="G3" s="84"/>
      <c r="H3" s="84"/>
      <c r="I3" s="85"/>
      <c r="J3" s="85"/>
      <c r="K3" s="85"/>
      <c r="L3" s="85"/>
    </row>
    <row r="4" spans="1:12" ht="18">
      <c r="A4" s="83" t="s">
        <v>0</v>
      </c>
      <c r="B4" s="83"/>
      <c r="C4" s="85"/>
      <c r="D4" s="85"/>
      <c r="E4" s="85"/>
      <c r="F4" s="85"/>
      <c r="G4" s="83" t="s">
        <v>198</v>
      </c>
      <c r="H4" s="83"/>
      <c r="I4" s="84"/>
      <c r="J4" s="84"/>
      <c r="K4" s="85"/>
      <c r="L4" s="85"/>
    </row>
    <row r="5" spans="1:12" ht="14.25">
      <c r="A5" s="83"/>
      <c r="B5" s="83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2" ht="14.25">
      <c r="A6" s="83"/>
      <c r="B6" s="83" t="s">
        <v>105</v>
      </c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ht="15" thickBot="1">
      <c r="A7" s="83"/>
      <c r="B7" s="83"/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1:12" ht="16.5" thickBot="1">
      <c r="A8" s="86"/>
      <c r="B8" s="87" t="s">
        <v>98</v>
      </c>
      <c r="C8" s="64" t="s">
        <v>4</v>
      </c>
      <c r="D8" s="88" t="s">
        <v>5</v>
      </c>
      <c r="E8" s="89" t="s">
        <v>6</v>
      </c>
      <c r="F8" s="89" t="s">
        <v>200</v>
      </c>
      <c r="G8" s="89" t="s">
        <v>6</v>
      </c>
      <c r="H8" s="89" t="s">
        <v>8</v>
      </c>
      <c r="I8" s="89" t="s">
        <v>6</v>
      </c>
      <c r="J8" s="89" t="s">
        <v>9</v>
      </c>
      <c r="K8" s="89" t="s">
        <v>6</v>
      </c>
      <c r="L8" s="90" t="s">
        <v>10</v>
      </c>
    </row>
    <row r="9" spans="1:12" ht="15.75">
      <c r="A9" s="91">
        <v>41</v>
      </c>
      <c r="B9" s="92" t="s">
        <v>143</v>
      </c>
      <c r="C9" s="68">
        <v>98</v>
      </c>
      <c r="D9" s="76">
        <v>8.8</v>
      </c>
      <c r="E9" s="77">
        <f>IF(D9&gt;="",0,IF(D9&gt;=11.61,0,IF(D9&lt;6.91,(200+(6.91-D9)*100),VLOOKUP(-D9,'[1]baza'!$E:$F,2,1))))</f>
        <v>66</v>
      </c>
      <c r="F9" s="78">
        <v>0.0028020833333333335</v>
      </c>
      <c r="G9" s="108">
        <v>17</v>
      </c>
      <c r="H9" s="113">
        <v>467</v>
      </c>
      <c r="I9" s="77">
        <f>IF(H9&lt;210,0,IF(H9&gt;712,(200+H9-712),VLOOKUP(H9,'[1]baza'!$B$3:$F$202,5,1)))</f>
        <v>61</v>
      </c>
      <c r="J9" s="114">
        <v>43.5</v>
      </c>
      <c r="K9" s="77">
        <f>IF(J9&lt;13,0,IF(J9&gt;104,(200+(J9-104)*4),VLOOKUP(J9,'[1]baza'!$C$3:$F$202,4,1)))</f>
        <v>62</v>
      </c>
      <c r="L9" s="107">
        <f>(E9+G9+I9+K9)</f>
        <v>206</v>
      </c>
    </row>
    <row r="10" spans="1:12" ht="15.75">
      <c r="A10" s="93">
        <v>42</v>
      </c>
      <c r="B10" s="94" t="s">
        <v>163</v>
      </c>
      <c r="C10" s="63">
        <v>98</v>
      </c>
      <c r="D10" s="76">
        <v>9.6</v>
      </c>
      <c r="E10" s="77">
        <f>IF(D10&gt;="",0,IF(D10&gt;=11.61,0,IF(D10&lt;6.91,(200+(6.91-D10)*100),VLOOKUP(-D10,'[1]baza'!$E:$F,2,1))))</f>
        <v>39</v>
      </c>
      <c r="F10" s="78">
        <v>0.0025949074074074073</v>
      </c>
      <c r="G10" s="108">
        <v>35</v>
      </c>
      <c r="H10" s="113">
        <v>427</v>
      </c>
      <c r="I10" s="77">
        <f>IF(H10&lt;210,0,IF(H10&gt;712,(200+H10-712),VLOOKUP(H10,'[1]baza'!$B$3:$F$202,5,1)))</f>
        <v>47</v>
      </c>
      <c r="J10" s="114">
        <v>53</v>
      </c>
      <c r="K10" s="77">
        <f>IF(J10&lt;13,0,IF(J10&gt;104,(200+(J10-104)*4),VLOOKUP(J10,'[1]baza'!$C$3:$F$202,4,1)))</f>
        <v>81</v>
      </c>
      <c r="L10" s="107">
        <f>(E10+G10+I10+K10)</f>
        <v>202</v>
      </c>
    </row>
    <row r="11" spans="1:12" ht="15.75">
      <c r="A11" s="91">
        <v>43</v>
      </c>
      <c r="B11" s="94" t="s">
        <v>164</v>
      </c>
      <c r="C11" s="63">
        <v>98</v>
      </c>
      <c r="D11" s="76">
        <v>8.6</v>
      </c>
      <c r="E11" s="77">
        <f>IF(D11&gt;="",0,IF(D11&gt;=11.61,0,IF(D11&lt;6.91,(200+(6.91-D11)*100),VLOOKUP(-D11,'[1]baza'!$E:$F,2,1))))</f>
        <v>73</v>
      </c>
      <c r="F11" s="78">
        <v>0.0030775462962962965</v>
      </c>
      <c r="G11" s="108">
        <v>3</v>
      </c>
      <c r="H11" s="113">
        <v>418</v>
      </c>
      <c r="I11" s="77">
        <f>IF(H11&lt;210,0,IF(H11&gt;712,(200+H11-712),VLOOKUP(H11,'[1]baza'!$B$3:$F$202,5,1)))</f>
        <v>44</v>
      </c>
      <c r="J11" s="114">
        <v>30</v>
      </c>
      <c r="K11" s="77">
        <f>IF(J11&lt;13,0,IF(J11&gt;104,(200+(J11-104)*4),VLOOKUP(J11,'[1]baza'!$C$3:$F$202,4,1)))</f>
        <v>35</v>
      </c>
      <c r="L11" s="107">
        <f>(E11+G11+I11+K11)</f>
        <v>155</v>
      </c>
    </row>
    <row r="12" spans="1:12" ht="15.75">
      <c r="A12" s="93">
        <v>48</v>
      </c>
      <c r="B12" s="94" t="s">
        <v>201</v>
      </c>
      <c r="C12" s="63">
        <v>98</v>
      </c>
      <c r="D12" s="76">
        <v>9.8</v>
      </c>
      <c r="E12" s="77">
        <f>IF(D12&gt;="",0,IF(D12&gt;=11.61,0,IF(D12&lt;6.91,(200+(6.91-D12)*100),VLOOKUP(-D12,'[1]baza'!$E:$F,2,1))))</f>
        <v>34</v>
      </c>
      <c r="F12" s="78">
        <v>0.0030150462962962965</v>
      </c>
      <c r="G12" s="108">
        <v>6</v>
      </c>
      <c r="H12" s="113">
        <v>388</v>
      </c>
      <c r="I12" s="77">
        <f>IF(H12&lt;210,0,IF(H12&gt;712,(200+H12-712),VLOOKUP(H12,'[1]baza'!$B$3:$F$202,5,1)))</f>
        <v>34</v>
      </c>
      <c r="J12" s="114">
        <v>38.5</v>
      </c>
      <c r="K12" s="77">
        <f>IF(J12&lt;13,0,IF(J12&gt;104,(200+(J12-104)*4),VLOOKUP(J12,'[1]baza'!$C$3:$F$202,4,1)))</f>
        <v>52</v>
      </c>
      <c r="L12" s="107">
        <f>(E12+G12+I12+K12)</f>
        <v>126</v>
      </c>
    </row>
    <row r="13" spans="1:12" ht="16.5" thickBot="1">
      <c r="A13" s="91">
        <v>44</v>
      </c>
      <c r="B13" s="94" t="s">
        <v>165</v>
      </c>
      <c r="C13" s="63">
        <v>98</v>
      </c>
      <c r="D13" s="125">
        <v>10</v>
      </c>
      <c r="E13" s="77">
        <f>IF(D13&gt;="",0,IF(D13&gt;=11.61,0,IF(D13&lt;6.91,(200+(6.91-D13)*100),VLOOKUP(-D13,'[1]baza'!$E:$F,2,1))))</f>
        <v>29</v>
      </c>
      <c r="F13" s="78">
        <v>0.0033402777777777784</v>
      </c>
      <c r="G13" s="108">
        <v>0</v>
      </c>
      <c r="H13" s="113">
        <v>380</v>
      </c>
      <c r="I13" s="77">
        <f>IF(H13&lt;210,0,IF(H13&gt;712,(200+H13-712),VLOOKUP(H13,'[1]baza'!$B$3:$F$202,5,1)))</f>
        <v>32</v>
      </c>
      <c r="J13" s="114">
        <v>37.5</v>
      </c>
      <c r="K13" s="77">
        <f>IF(J13&lt;13,0,IF(J13&gt;104,(200+(J13-104)*4),VLOOKUP(J13,'[1]baza'!$C$3:$F$202,4,1)))</f>
        <v>50</v>
      </c>
      <c r="L13" s="142">
        <f>(E13+G13+I13+K13)</f>
        <v>111</v>
      </c>
    </row>
    <row r="14" spans="1:12" ht="16.5" thickBot="1">
      <c r="A14" s="95"/>
      <c r="B14" s="96"/>
      <c r="C14" s="69"/>
      <c r="D14" s="125"/>
      <c r="E14" s="77"/>
      <c r="F14" s="78"/>
      <c r="G14" s="108"/>
      <c r="H14" s="113"/>
      <c r="I14" s="77"/>
      <c r="J14" s="114"/>
      <c r="K14" s="141"/>
      <c r="L14" s="144">
        <f>SUM(L9:L13)</f>
        <v>800</v>
      </c>
    </row>
    <row r="15" spans="1:12" ht="15.75">
      <c r="A15" s="97">
        <v>45</v>
      </c>
      <c r="B15" s="96" t="s">
        <v>166</v>
      </c>
      <c r="C15" s="69">
        <v>98</v>
      </c>
      <c r="D15" s="76">
        <v>9.6</v>
      </c>
      <c r="E15" s="77">
        <f>IF(D15&gt;="",0,IF(D15&gt;=11.61,0,IF(D15&lt;6.91,(200+(6.91-D15)*100),VLOOKUP(-D15,'[1]baza'!$E:$F,2,1))))</f>
        <v>39</v>
      </c>
      <c r="F15" s="78">
        <v>0.0034594907407407404</v>
      </c>
      <c r="G15" s="108">
        <v>0</v>
      </c>
      <c r="H15" s="113">
        <v>364</v>
      </c>
      <c r="I15" s="77">
        <f>IF(H15&lt;210,0,IF(H15&gt;712,(200+H15-712),VLOOKUP(H15,'[1]baza'!$B$3:$F$202,5,1)))</f>
        <v>26</v>
      </c>
      <c r="J15" s="114">
        <v>35</v>
      </c>
      <c r="K15" s="77">
        <f>IF(J15&lt;13,0,IF(J15&gt;104,(200+(J15-104)*4),VLOOKUP(J15,'[1]baza'!$C$3:$F$202,4,1)))</f>
        <v>45</v>
      </c>
      <c r="L15" s="143">
        <f>(E15+G15+I15+K15)</f>
        <v>110</v>
      </c>
    </row>
    <row r="16" spans="1:12" ht="15.75">
      <c r="A16" s="93"/>
      <c r="B16" s="94" t="s">
        <v>23</v>
      </c>
      <c r="C16" s="63"/>
      <c r="D16" s="107"/>
      <c r="E16" s="126">
        <f>IF(D16&gt;="",0,IF(D16&gt;=11.61,0,IF(D16&lt;6.91,(200+(6.91-D16)*100),VLOOKUP(-D16,'[1]baza'!$E:$F,2,1))))</f>
        <v>0</v>
      </c>
      <c r="F16" s="78"/>
      <c r="G16" s="108"/>
      <c r="H16" s="107"/>
      <c r="I16" s="108"/>
      <c r="J16" s="109"/>
      <c r="K16" s="108"/>
      <c r="L16" s="107"/>
    </row>
    <row r="17" spans="1:12" ht="15.75">
      <c r="A17" s="93">
        <v>46</v>
      </c>
      <c r="B17" s="94" t="s">
        <v>197</v>
      </c>
      <c r="C17" s="63">
        <v>98</v>
      </c>
      <c r="D17" s="107">
        <v>10.5</v>
      </c>
      <c r="E17" s="77">
        <f>IF(D17&gt;="",0,IF(D17&gt;=11.61,0,IF(D17&lt;6.91,(200+(6.91-D17)*100),VLOOKUP(-D17,'[1]baza'!$E:$F,2,1))))</f>
        <v>18</v>
      </c>
      <c r="F17" s="78">
        <v>0.0038587962962962964</v>
      </c>
      <c r="G17" s="108">
        <v>0</v>
      </c>
      <c r="H17" s="113">
        <v>345</v>
      </c>
      <c r="I17" s="77">
        <f>IF(H17&lt;210,0,IF(H17&gt;712,(200+H17-712),VLOOKUP(H17,'[1]baza'!$B$3:$F$202,5,1)))</f>
        <v>21</v>
      </c>
      <c r="J17" s="114">
        <v>32</v>
      </c>
      <c r="K17" s="77">
        <f>IF(J17&lt;13,0,IF(J17&gt;104,(200+(J17-104)*4),VLOOKUP(J17,'[1]baza'!$C$3:$F$202,4,1)))</f>
        <v>39</v>
      </c>
      <c r="L17" s="107">
        <f>(E17+G17+I17+K17)</f>
        <v>78</v>
      </c>
    </row>
    <row r="18" spans="1:12" ht="15.75">
      <c r="A18" s="93">
        <v>47</v>
      </c>
      <c r="B18" s="94" t="s">
        <v>167</v>
      </c>
      <c r="C18" s="63">
        <v>98</v>
      </c>
      <c r="D18" s="107">
        <v>11.1</v>
      </c>
      <c r="E18" s="77">
        <f>IF(D18&gt;="",0,IF(D18&gt;=11.61,0,IF(D18&lt;6.91,(200+(6.91-D18)*100),VLOOKUP(-D18,'[1]baza'!$E:$F,2,1))))</f>
        <v>6</v>
      </c>
      <c r="F18" s="78">
        <v>0.003376157407407407</v>
      </c>
      <c r="G18" s="108">
        <v>0</v>
      </c>
      <c r="H18" s="113">
        <v>327</v>
      </c>
      <c r="I18" s="77">
        <f>IF(H18&lt;210,0,IF(H18&gt;712,(200+H18-712),VLOOKUP(H18,'[1]baza'!$B$3:$F$202,5,1)))</f>
        <v>16</v>
      </c>
      <c r="J18" s="114">
        <v>32</v>
      </c>
      <c r="K18" s="77">
        <f>IF(J18&lt;13,0,IF(J18&gt;104,(200+(J18-104)*4),VLOOKUP(J18,'[1]baza'!$C$3:$F$202,4,1)))</f>
        <v>39</v>
      </c>
      <c r="L18" s="107">
        <f>(E18+G18+I18+K18)</f>
        <v>61</v>
      </c>
    </row>
    <row r="19" spans="1:12" ht="14.25">
      <c r="A19" s="83"/>
      <c r="B19" s="83"/>
      <c r="C19" s="85"/>
      <c r="D19" s="85"/>
      <c r="E19" s="85"/>
      <c r="F19" s="85"/>
      <c r="G19" s="85"/>
      <c r="H19" s="85"/>
      <c r="I19" s="85"/>
      <c r="J19" s="85"/>
      <c r="K19" s="85"/>
      <c r="L19" s="85"/>
    </row>
    <row r="20" spans="1:12" ht="15" thickBot="1">
      <c r="A20" s="83"/>
      <c r="B20" s="83"/>
      <c r="C20" s="85"/>
      <c r="D20" s="85"/>
      <c r="E20" s="85"/>
      <c r="F20" s="85"/>
      <c r="G20" s="85"/>
      <c r="H20" s="85"/>
      <c r="I20" s="85"/>
      <c r="J20" s="85"/>
      <c r="K20" s="85"/>
      <c r="L20" s="85"/>
    </row>
    <row r="21" spans="1:12" ht="16.5" thickBot="1">
      <c r="A21" s="86">
        <v>2</v>
      </c>
      <c r="B21" s="87" t="s">
        <v>203</v>
      </c>
      <c r="C21" s="64" t="s">
        <v>4</v>
      </c>
      <c r="D21" s="88" t="s">
        <v>5</v>
      </c>
      <c r="E21" s="89" t="s">
        <v>6</v>
      </c>
      <c r="F21" s="89" t="s">
        <v>200</v>
      </c>
      <c r="G21" s="89" t="s">
        <v>6</v>
      </c>
      <c r="H21" s="89" t="s">
        <v>8</v>
      </c>
      <c r="I21" s="89" t="s">
        <v>6</v>
      </c>
      <c r="J21" s="89" t="s">
        <v>9</v>
      </c>
      <c r="K21" s="89" t="s">
        <v>6</v>
      </c>
      <c r="L21" s="90" t="s">
        <v>10</v>
      </c>
    </row>
    <row r="22" spans="1:12" ht="15.75">
      <c r="A22" s="91">
        <v>71</v>
      </c>
      <c r="B22" s="92" t="s">
        <v>143</v>
      </c>
      <c r="C22" s="68">
        <v>98</v>
      </c>
      <c r="D22" s="109">
        <v>8.8</v>
      </c>
      <c r="E22" s="77">
        <f>IF(D22&gt;="",0,IF(D22&gt;=11.61,0,IF(D22&lt;6.91,(200+(6.91-D22)*100),VLOOKUP(-D22,'[1]baza'!$E:$F,2,1))))</f>
        <v>66</v>
      </c>
      <c r="F22" s="78">
        <v>0.002553240740740741</v>
      </c>
      <c r="G22" s="108">
        <v>39</v>
      </c>
      <c r="H22" s="113">
        <v>390</v>
      </c>
      <c r="I22" s="77">
        <f>IF(H22&lt;210,0,IF(H22&gt;712,(200+H22-712),VLOOKUP(H22,'[1]baza'!$B$3:$F$202,5,1)))</f>
        <v>35</v>
      </c>
      <c r="J22" s="114">
        <v>39.5</v>
      </c>
      <c r="K22" s="77">
        <f>IF(J22&lt;13,0,IF(J22&gt;104,(200+(J22-104)*4),VLOOKUP(J22,'[1]baza'!$C$3:$F$202,4,1)))</f>
        <v>54</v>
      </c>
      <c r="L22" s="107">
        <f>(E22+G22+I22+K22)</f>
        <v>194</v>
      </c>
    </row>
    <row r="23" spans="1:12" ht="15.75">
      <c r="A23" s="93">
        <v>72</v>
      </c>
      <c r="B23" s="94" t="s">
        <v>144</v>
      </c>
      <c r="C23" s="63">
        <v>99</v>
      </c>
      <c r="D23" s="109">
        <v>9.2</v>
      </c>
      <c r="E23" s="77">
        <f>IF(D23&gt;="",0,IF(D23&gt;=11.61,0,IF(D23&lt;6.91,(200+(6.91-D23)*100),VLOOKUP(-D23,'[1]baza'!$E:$F,2,1))))</f>
        <v>52</v>
      </c>
      <c r="F23" s="78">
        <v>0.002940972222222223</v>
      </c>
      <c r="G23" s="108">
        <v>9</v>
      </c>
      <c r="H23" s="113">
        <v>425</v>
      </c>
      <c r="I23" s="77">
        <f>IF(H23&lt;210,0,IF(H23&gt;712,(200+H23-712),VLOOKUP(H23,'[1]baza'!$B$3:$F$202,5,1)))</f>
        <v>47</v>
      </c>
      <c r="J23" s="114">
        <v>51</v>
      </c>
      <c r="K23" s="77">
        <f>IF(J23&lt;13,0,IF(J23&gt;104,(200+(J23-104)*4),VLOOKUP(J23,'[1]baza'!$C$3:$F$202,4,1)))</f>
        <v>77</v>
      </c>
      <c r="L23" s="107">
        <f>(E23+G23+I23+K23)</f>
        <v>185</v>
      </c>
    </row>
    <row r="24" spans="1:12" ht="15.75">
      <c r="A24" s="91">
        <v>73</v>
      </c>
      <c r="B24" s="94" t="s">
        <v>145</v>
      </c>
      <c r="C24" s="63">
        <v>98</v>
      </c>
      <c r="D24" s="109">
        <v>9.2</v>
      </c>
      <c r="E24" s="77">
        <f>IF(D24&gt;="",0,IF(D24&gt;=11.61,0,IF(D24&lt;6.91,(200+(6.91-D24)*100),VLOOKUP(-D24,'[1]baza'!$E:$F,2,1))))</f>
        <v>52</v>
      </c>
      <c r="F24" s="78">
        <v>0.0031076388888888885</v>
      </c>
      <c r="G24" s="108">
        <v>2</v>
      </c>
      <c r="H24" s="113">
        <v>395</v>
      </c>
      <c r="I24" s="77">
        <f>IF(H24&lt;210,0,IF(H24&gt;712,(200+H24-712),VLOOKUP(H24,'[1]baza'!$B$3:$F$202,5,1)))</f>
        <v>37</v>
      </c>
      <c r="J24" s="114">
        <v>36</v>
      </c>
      <c r="K24" s="77">
        <f>IF(J24&lt;13,0,IF(J24&gt;104,(200+(J24-104)*4),VLOOKUP(J24,'[1]baza'!$C$3:$F$202,4,1)))</f>
        <v>47</v>
      </c>
      <c r="L24" s="107">
        <f>(E24+G24+I24+K24)</f>
        <v>138</v>
      </c>
    </row>
    <row r="25" spans="1:12" ht="15.75">
      <c r="A25" s="93">
        <v>75</v>
      </c>
      <c r="B25" s="94" t="s">
        <v>147</v>
      </c>
      <c r="C25" s="63">
        <v>99</v>
      </c>
      <c r="D25" s="109">
        <v>9.7</v>
      </c>
      <c r="E25" s="77">
        <f>IF(D25&gt;="",0,IF(D25&gt;=11.61,0,IF(D25&lt;6.91,(200+(6.91-D25)*100),VLOOKUP(-D25,'[1]baza'!$E:$F,2,1))))</f>
        <v>36</v>
      </c>
      <c r="F25" s="78">
        <v>0.002907407407407407</v>
      </c>
      <c r="G25" s="108">
        <v>11</v>
      </c>
      <c r="H25" s="113">
        <v>387</v>
      </c>
      <c r="I25" s="77">
        <f>IF(H25&lt;210,0,IF(H25&gt;712,(200+H25-712),VLOOKUP(H25,'[1]baza'!$B$3:$F$202,5,1)))</f>
        <v>34</v>
      </c>
      <c r="J25" s="114">
        <v>37</v>
      </c>
      <c r="K25" s="77">
        <f>IF(J25&lt;13,0,IF(J25&gt;104,(200+(J25-104)*4),VLOOKUP(J25,'[1]baza'!$C$3:$F$202,4,1)))</f>
        <v>49</v>
      </c>
      <c r="L25" s="107">
        <f>(E25+G25+I25+K25)</f>
        <v>130</v>
      </c>
    </row>
    <row r="26" spans="1:12" ht="16.5" thickBot="1">
      <c r="A26" s="91">
        <v>76</v>
      </c>
      <c r="B26" s="94" t="s">
        <v>148</v>
      </c>
      <c r="C26" s="63">
        <v>98</v>
      </c>
      <c r="D26" s="109">
        <v>9.9</v>
      </c>
      <c r="E26" s="77">
        <f>IF(D26&gt;="",0,IF(D26&gt;=11.61,0,IF(D26&lt;6.91,(200+(6.91-D26)*100),VLOOKUP(-D26,'[1]baza'!$E:$F,2,1))))</f>
        <v>31</v>
      </c>
      <c r="F26" s="78">
        <v>0.003274305555555555</v>
      </c>
      <c r="G26" s="108">
        <v>0</v>
      </c>
      <c r="H26" s="113">
        <v>330</v>
      </c>
      <c r="I26" s="77">
        <f>IF(H26&lt;210,0,IF(H26&gt;712,(200+H26-712),VLOOKUP(H26,'[1]baza'!$B$3:$F$202,5,1)))</f>
        <v>17</v>
      </c>
      <c r="J26" s="114">
        <v>37.5</v>
      </c>
      <c r="K26" s="77">
        <f>IF(J26&lt;13,0,IF(J26&gt;104,(200+(J26-104)*4),VLOOKUP(J26,'[1]baza'!$C$3:$F$202,4,1)))</f>
        <v>50</v>
      </c>
      <c r="L26" s="142">
        <f>(E26+G26+I26+K26)</f>
        <v>98</v>
      </c>
    </row>
    <row r="27" spans="1:12" ht="16.5" thickBot="1">
      <c r="A27" s="91"/>
      <c r="B27" s="94"/>
      <c r="C27" s="63"/>
      <c r="D27" s="109"/>
      <c r="E27" s="77"/>
      <c r="F27" s="78"/>
      <c r="G27" s="108"/>
      <c r="H27" s="113"/>
      <c r="I27" s="77"/>
      <c r="J27" s="114"/>
      <c r="K27" s="141"/>
      <c r="L27" s="144">
        <f>SUM(L22:L26)</f>
        <v>745</v>
      </c>
    </row>
    <row r="28" spans="1:12" ht="15.75">
      <c r="A28" s="93">
        <v>74</v>
      </c>
      <c r="B28" s="94" t="s">
        <v>146</v>
      </c>
      <c r="C28" s="63">
        <v>99</v>
      </c>
      <c r="D28" s="109">
        <v>10.4</v>
      </c>
      <c r="E28" s="77">
        <f>IF(D28&gt;="",0,IF(D28&gt;=11.61,0,IF(D28&lt;6.91,(200+(6.91-D28)*100),VLOOKUP(-D28,'[1]baza'!$E:$F,2,1))))</f>
        <v>20</v>
      </c>
      <c r="F28" s="78">
        <v>0.002736111111111111</v>
      </c>
      <c r="G28" s="108">
        <v>23</v>
      </c>
      <c r="H28" s="113">
        <v>346</v>
      </c>
      <c r="I28" s="77">
        <f>IF(H28&lt;210,0,IF(H28&gt;712,(200+H28-712),VLOOKUP(H28,'[1]baza'!$B$3:$F$202,5,1)))</f>
        <v>21</v>
      </c>
      <c r="J28" s="114">
        <v>26.5</v>
      </c>
      <c r="K28" s="77">
        <f>IF(J28&lt;13,0,IF(J28&gt;104,(200+(J28-104)*4),VLOOKUP(J28,'[1]baza'!$C$3:$F$202,4,1)))</f>
        <v>28</v>
      </c>
      <c r="L28" s="143">
        <f>(E28+G28+I28+K28)</f>
        <v>92</v>
      </c>
    </row>
    <row r="29" spans="1:12" ht="15.75">
      <c r="A29" s="93"/>
      <c r="B29" s="94" t="s">
        <v>23</v>
      </c>
      <c r="C29" s="63"/>
      <c r="D29" s="109"/>
      <c r="E29" s="77">
        <f>IF(D29&gt;="",0,IF(D29&gt;=11.61,0,IF(D29&lt;6.91,(200+(6.91-D29)*100),VLOOKUP(-D29,'[1]baza'!$E:$F,2,1))))</f>
        <v>0</v>
      </c>
      <c r="F29" s="78"/>
      <c r="G29" s="108"/>
      <c r="H29" s="107"/>
      <c r="I29" s="108"/>
      <c r="J29" s="109"/>
      <c r="K29" s="108"/>
      <c r="L29" s="108"/>
    </row>
    <row r="30" spans="1:12" ht="15.75">
      <c r="A30" s="93">
        <v>77</v>
      </c>
      <c r="B30" s="94" t="s">
        <v>149</v>
      </c>
      <c r="C30" s="63">
        <v>99</v>
      </c>
      <c r="D30" s="109">
        <v>9.8</v>
      </c>
      <c r="E30" s="77">
        <f>IF(D30&gt;="",0,IF(D30&gt;=11.61,0,IF(D30&lt;6.91,(200+(6.91-D30)*100),VLOOKUP(-D30,'[1]baza'!$E:$F,2,1))))</f>
        <v>34</v>
      </c>
      <c r="F30" s="78">
        <v>0.003824074074074074</v>
      </c>
      <c r="G30" s="108">
        <v>0</v>
      </c>
      <c r="H30" s="113">
        <v>345</v>
      </c>
      <c r="I30" s="77">
        <f>IF(H30&lt;210,0,IF(H30&gt;712,(200+H30-712),VLOOKUP(H30,'[1]baza'!$B$3:$F$202,5,1)))</f>
        <v>21</v>
      </c>
      <c r="J30" s="114">
        <v>20</v>
      </c>
      <c r="K30" s="77">
        <f>IF(J30&lt;13,0,IF(J30&gt;104,(200+(J30-104)*4),VLOOKUP(J30,'[1]baza'!$C$3:$F$202,4,1)))</f>
        <v>15</v>
      </c>
      <c r="L30" s="107">
        <f>(E30+G30+I30+K30)</f>
        <v>70</v>
      </c>
    </row>
    <row r="31" spans="1:12" ht="15.75">
      <c r="A31" s="110"/>
      <c r="B31" s="115"/>
      <c r="C31" s="111"/>
      <c r="D31" s="145"/>
      <c r="E31" s="146"/>
      <c r="F31" s="147"/>
      <c r="G31" s="148"/>
      <c r="H31" s="149"/>
      <c r="I31" s="146"/>
      <c r="J31" s="150"/>
      <c r="K31" s="146"/>
      <c r="L31" s="151"/>
    </row>
    <row r="32" ht="15" thickBot="1"/>
    <row r="33" spans="1:12" ht="16.5" thickBot="1">
      <c r="A33" s="86">
        <v>3</v>
      </c>
      <c r="B33" s="87" t="s">
        <v>97</v>
      </c>
      <c r="C33" s="64" t="s">
        <v>4</v>
      </c>
      <c r="D33" s="88" t="s">
        <v>5</v>
      </c>
      <c r="E33" s="89" t="s">
        <v>6</v>
      </c>
      <c r="F33" s="89" t="s">
        <v>200</v>
      </c>
      <c r="G33" s="89" t="s">
        <v>6</v>
      </c>
      <c r="H33" s="89" t="s">
        <v>8</v>
      </c>
      <c r="I33" s="89" t="s">
        <v>6</v>
      </c>
      <c r="J33" s="89" t="s">
        <v>9</v>
      </c>
      <c r="K33" s="89" t="s">
        <v>6</v>
      </c>
      <c r="L33" s="90" t="s">
        <v>10</v>
      </c>
    </row>
    <row r="34" spans="1:12" ht="15.75">
      <c r="A34" s="91">
        <v>12</v>
      </c>
      <c r="B34" s="92" t="s">
        <v>195</v>
      </c>
      <c r="C34" s="68">
        <v>98</v>
      </c>
      <c r="D34" s="107">
        <v>9.4</v>
      </c>
      <c r="E34" s="77">
        <f>IF(D34&gt;="",0,IF(D34&gt;=11.61,0,IF(D34&lt;6.91,(200+(6.91-D34)*100),VLOOKUP(-D34,'[1]baza'!$E:$F,2,1))))</f>
        <v>45</v>
      </c>
      <c r="F34" s="78">
        <v>0.0027488425925925927</v>
      </c>
      <c r="G34" s="108">
        <v>22</v>
      </c>
      <c r="H34" s="113">
        <v>450</v>
      </c>
      <c r="I34" s="77">
        <f>IF(H34&lt;210,0,IF(H34&gt;712,(200+H34-712),VLOOKUP(H34,'[1]baza'!$B$3:$F$202,5,1)))</f>
        <v>55</v>
      </c>
      <c r="J34" s="114">
        <v>34</v>
      </c>
      <c r="K34" s="77">
        <f>IF(J34&lt;13,0,IF(J34&gt;104,(200+(J34-104)*4),VLOOKUP(J34,'[1]baza'!$C$3:$F$202,4,1)))</f>
        <v>43</v>
      </c>
      <c r="L34" s="107">
        <f>(E34+G34+I34+K34)</f>
        <v>165</v>
      </c>
    </row>
    <row r="35" spans="1:12" ht="15.75">
      <c r="A35" s="93">
        <v>13</v>
      </c>
      <c r="B35" s="94" t="s">
        <v>184</v>
      </c>
      <c r="C35" s="63">
        <v>98</v>
      </c>
      <c r="D35" s="107">
        <v>9.3</v>
      </c>
      <c r="E35" s="77">
        <f>IF(D35&gt;="",0,IF(D35&gt;=11.61,0,IF(D35&lt;6.91,(200+(6.91-D35)*100),VLOOKUP(-D35,'[1]baza'!$E:$F,2,1))))</f>
        <v>48</v>
      </c>
      <c r="F35" s="78">
        <v>0.0026655092592592594</v>
      </c>
      <c r="G35" s="108">
        <v>29</v>
      </c>
      <c r="H35" s="113">
        <v>407</v>
      </c>
      <c r="I35" s="77">
        <f>IF(H35&lt;210,0,IF(H35&gt;712,(200+H35-712),VLOOKUP(H35,'[1]baza'!$B$3:$F$202,5,1)))</f>
        <v>41</v>
      </c>
      <c r="J35" s="114">
        <v>29</v>
      </c>
      <c r="K35" s="77">
        <f>IF(J35&lt;13,0,IF(J35&gt;104,(200+(J35-104)*4),VLOOKUP(J35,'[1]baza'!$C$3:$F$202,4,1)))</f>
        <v>33</v>
      </c>
      <c r="L35" s="107">
        <f>(E35+G35+I35+K35)</f>
        <v>151</v>
      </c>
    </row>
    <row r="36" spans="1:12" ht="15.75">
      <c r="A36" s="91">
        <v>15</v>
      </c>
      <c r="B36" s="94" t="s">
        <v>186</v>
      </c>
      <c r="C36" s="63">
        <v>98</v>
      </c>
      <c r="D36" s="107">
        <v>9.3</v>
      </c>
      <c r="E36" s="77">
        <f>IF(D36&gt;="",0,IF(D36&gt;=11.61,0,IF(D36&lt;6.91,(200+(6.91-D36)*100),VLOOKUP(-D36,'[1]baza'!$E:$F,2,1))))</f>
        <v>48</v>
      </c>
      <c r="F36" s="78">
        <v>0.0028541666666666667</v>
      </c>
      <c r="G36" s="108">
        <v>13</v>
      </c>
      <c r="H36" s="113">
        <v>395</v>
      </c>
      <c r="I36" s="77">
        <f>IF(H36&lt;210,0,IF(H36&gt;712,(200+H36-712),VLOOKUP(H36,'[1]baza'!$B$3:$F$202,5,1)))</f>
        <v>37</v>
      </c>
      <c r="J36" s="114">
        <v>32.5</v>
      </c>
      <c r="K36" s="77">
        <f>IF(J36&lt;13,0,IF(J36&gt;104,(200+(J36-104)*4),VLOOKUP(J36,'[1]baza'!$C$3:$F$202,4,1)))</f>
        <v>40</v>
      </c>
      <c r="L36" s="107">
        <f>(E36+G36+I36+K36)</f>
        <v>138</v>
      </c>
    </row>
    <row r="37" spans="1:12" ht="15.75">
      <c r="A37" s="93">
        <v>14</v>
      </c>
      <c r="B37" s="94" t="s">
        <v>185</v>
      </c>
      <c r="C37" s="63">
        <v>99</v>
      </c>
      <c r="D37" s="109">
        <v>10</v>
      </c>
      <c r="E37" s="77">
        <f>IF(D37&gt;="",0,IF(D37&gt;=11.61,0,IF(D37&lt;6.91,(200+(6.91-D37)*100),VLOOKUP(-D37,'[1]baza'!$E:$F,2,1))))</f>
        <v>29</v>
      </c>
      <c r="F37" s="78">
        <v>0.00268287037037037</v>
      </c>
      <c r="G37" s="108">
        <v>28</v>
      </c>
      <c r="H37" s="113">
        <v>366</v>
      </c>
      <c r="I37" s="77">
        <f>IF(H37&lt;210,0,IF(H37&gt;712,(200+H37-712),VLOOKUP(H37,'[1]baza'!$B$3:$F$202,5,1)))</f>
        <v>27</v>
      </c>
      <c r="J37" s="114">
        <v>33.5</v>
      </c>
      <c r="K37" s="77">
        <f>IF(J37&lt;13,0,IF(J37&gt;104,(200+(J37-104)*4),VLOOKUP(J37,'[1]baza'!$C$3:$F$202,4,1)))</f>
        <v>42</v>
      </c>
      <c r="L37" s="107">
        <f>(E37+G37+I37+K37)</f>
        <v>126</v>
      </c>
    </row>
    <row r="38" spans="1:12" ht="16.5" thickBot="1">
      <c r="A38" s="91">
        <v>17</v>
      </c>
      <c r="B38" s="94" t="s">
        <v>187</v>
      </c>
      <c r="C38" s="63">
        <v>98</v>
      </c>
      <c r="D38" s="107">
        <v>10.2</v>
      </c>
      <c r="E38" s="77">
        <f>IF(D38&gt;="",0,IF(D38&gt;=11.61,0,IF(D38&lt;6.91,(200+(6.91-D38)*100),VLOOKUP(-D38,'[1]baza'!$E:$F,2,1))))</f>
        <v>24</v>
      </c>
      <c r="F38" s="78">
        <v>0.003079861111111111</v>
      </c>
      <c r="G38" s="108">
        <v>3</v>
      </c>
      <c r="H38" s="113">
        <v>418</v>
      </c>
      <c r="I38" s="77">
        <f>IF(H38&lt;210,0,IF(H38&gt;712,(200+H38-712),VLOOKUP(H38,'[1]baza'!$B$3:$F$202,5,1)))</f>
        <v>44</v>
      </c>
      <c r="J38" s="114">
        <v>37.5</v>
      </c>
      <c r="K38" s="77">
        <f>IF(J38&lt;13,0,IF(J38&gt;104,(200+(J38-104)*4),VLOOKUP(J38,'[1]baza'!$C$3:$F$202,4,1)))</f>
        <v>50</v>
      </c>
      <c r="L38" s="142">
        <f>(E38+G38+I38+K38)</f>
        <v>121</v>
      </c>
    </row>
    <row r="39" spans="1:12" ht="16.5" thickBot="1">
      <c r="A39" s="95"/>
      <c r="B39" s="96"/>
      <c r="C39" s="69"/>
      <c r="D39" s="107"/>
      <c r="E39" s="77"/>
      <c r="F39" s="78"/>
      <c r="G39" s="108"/>
      <c r="H39" s="113"/>
      <c r="I39" s="77"/>
      <c r="J39" s="114"/>
      <c r="K39" s="141"/>
      <c r="L39" s="144">
        <f>SUM(L34:L38)</f>
        <v>701</v>
      </c>
    </row>
    <row r="40" spans="1:12" ht="15.75">
      <c r="A40" s="97">
        <v>11</v>
      </c>
      <c r="B40" s="96" t="s">
        <v>183</v>
      </c>
      <c r="C40" s="69">
        <v>98</v>
      </c>
      <c r="D40" s="107">
        <v>9.8</v>
      </c>
      <c r="E40" s="77">
        <f>IF(D40&gt;="",0,IF(D40&gt;=11.61,0,IF(D40&lt;6.91,(200+(6.91-D40)*100),VLOOKUP(-D40,'[1]baza'!$E:$F,2,1))))</f>
        <v>34</v>
      </c>
      <c r="F40" s="78">
        <v>0.0031354166666666666</v>
      </c>
      <c r="G40" s="108">
        <v>0</v>
      </c>
      <c r="H40" s="113">
        <v>394</v>
      </c>
      <c r="I40" s="77">
        <f>IF(H40&lt;210,0,IF(H40&gt;712,(200+H40-712),VLOOKUP(H40,'[1]baza'!$B$3:$F$202,5,1)))</f>
        <v>36</v>
      </c>
      <c r="J40" s="114">
        <v>37</v>
      </c>
      <c r="K40" s="77">
        <f>IF(J40&lt;13,0,IF(J40&gt;104,(200+(J40-104)*4),VLOOKUP(J40,'[1]baza'!$C$3:$F$202,4,1)))</f>
        <v>49</v>
      </c>
      <c r="L40" s="143">
        <f>(E40+G40+I40+K40)</f>
        <v>119</v>
      </c>
    </row>
    <row r="41" spans="1:12" ht="15.75">
      <c r="A41" s="93"/>
      <c r="B41" s="94" t="s">
        <v>23</v>
      </c>
      <c r="C41" s="63"/>
      <c r="D41" s="108"/>
      <c r="E41" s="126"/>
      <c r="F41" s="127"/>
      <c r="G41" s="108"/>
      <c r="H41" s="108"/>
      <c r="I41" s="108"/>
      <c r="J41" s="128"/>
      <c r="K41" s="108"/>
      <c r="L41" s="107"/>
    </row>
    <row r="42" spans="1:12" ht="15.75">
      <c r="A42" s="93">
        <v>16</v>
      </c>
      <c r="B42" s="94" t="s">
        <v>181</v>
      </c>
      <c r="C42" s="63">
        <v>98</v>
      </c>
      <c r="D42" s="109">
        <v>10</v>
      </c>
      <c r="E42" s="77">
        <f>IF(D42&gt;="",0,IF(D42&gt;=11.61,0,IF(D42&lt;6.91,(200+(6.91-D42)*100),VLOOKUP(-D42,'[1]baza'!$E:$F,2,1))))</f>
        <v>29</v>
      </c>
      <c r="F42" s="78">
        <v>0.002896990740740741</v>
      </c>
      <c r="G42" s="108">
        <v>11</v>
      </c>
      <c r="H42" s="113">
        <v>364</v>
      </c>
      <c r="I42" s="77">
        <f>IF(H42&lt;210,0,IF(H42&gt;712,(200+H42-712),VLOOKUP(H42,'[1]baza'!$B$3:$F$202,5,1)))</f>
        <v>26</v>
      </c>
      <c r="J42" s="114">
        <v>32</v>
      </c>
      <c r="K42" s="77">
        <f>IF(J42&lt;13,0,IF(J42&gt;104,(200+(J42-104)*4),VLOOKUP(J42,'[1]baza'!$C$3:$F$202,4,1)))</f>
        <v>39</v>
      </c>
      <c r="L42" s="107">
        <f>(E42+G42+I42+K42)</f>
        <v>105</v>
      </c>
    </row>
    <row r="43" spans="1:12" ht="15.75">
      <c r="A43" s="93">
        <v>18</v>
      </c>
      <c r="B43" s="94" t="s">
        <v>182</v>
      </c>
      <c r="C43" s="63">
        <v>98</v>
      </c>
      <c r="D43" s="109">
        <v>9.8</v>
      </c>
      <c r="E43" s="77">
        <f>IF(D43&gt;="",0,IF(D43&gt;=11.61,0,IF(D43&lt;6.91,(200+(6.91-D43)*100),VLOOKUP(-D43,'[1]baza'!$E:$F,2,1))))</f>
        <v>34</v>
      </c>
      <c r="F43" s="78">
        <v>0.003018518518518519</v>
      </c>
      <c r="G43" s="108">
        <v>6</v>
      </c>
      <c r="H43" s="113">
        <v>364</v>
      </c>
      <c r="I43" s="77">
        <f>IF(H43&lt;210,0,IF(H43&gt;712,(200+H43-712),VLOOKUP(H43,'[1]baza'!$B$3:$F$202,5,1)))</f>
        <v>26</v>
      </c>
      <c r="J43" s="114">
        <v>37.5</v>
      </c>
      <c r="K43" s="77">
        <f>IF(J43&lt;13,0,IF(J43&gt;104,(200+(J43-104)*4),VLOOKUP(J43,'[1]baza'!$C$3:$F$202,4,1)))</f>
        <v>50</v>
      </c>
      <c r="L43" s="107">
        <f>(E43+G43+I43+K43)</f>
        <v>116</v>
      </c>
    </row>
    <row r="44" spans="1:12" ht="15.75">
      <c r="A44" s="110"/>
      <c r="B44" s="115"/>
      <c r="C44" s="111"/>
      <c r="D44" s="145"/>
      <c r="E44" s="146"/>
      <c r="F44" s="147"/>
      <c r="G44" s="148"/>
      <c r="H44" s="149"/>
      <c r="I44" s="146"/>
      <c r="J44" s="150"/>
      <c r="K44" s="146"/>
      <c r="L44" s="151"/>
    </row>
    <row r="45" spans="1:12" ht="16.5" thickBot="1">
      <c r="A45" s="110"/>
      <c r="B45" s="115"/>
      <c r="C45" s="111"/>
      <c r="D45" s="145"/>
      <c r="E45" s="146"/>
      <c r="F45" s="147"/>
      <c r="G45" s="148"/>
      <c r="H45" s="149"/>
      <c r="I45" s="146"/>
      <c r="J45" s="150"/>
      <c r="K45" s="146"/>
      <c r="L45" s="151"/>
    </row>
    <row r="46" spans="1:12" ht="16.5" thickBot="1">
      <c r="A46" s="86">
        <v>4</v>
      </c>
      <c r="B46" s="87" t="s">
        <v>168</v>
      </c>
      <c r="C46" s="64" t="s">
        <v>4</v>
      </c>
      <c r="D46" s="88" t="s">
        <v>5</v>
      </c>
      <c r="E46" s="89" t="s">
        <v>6</v>
      </c>
      <c r="F46" s="89" t="s">
        <v>200</v>
      </c>
      <c r="G46" s="89" t="s">
        <v>6</v>
      </c>
      <c r="H46" s="89" t="s">
        <v>8</v>
      </c>
      <c r="I46" s="89" t="s">
        <v>6</v>
      </c>
      <c r="J46" s="89" t="s">
        <v>9</v>
      </c>
      <c r="K46" s="89" t="s">
        <v>6</v>
      </c>
      <c r="L46" s="90" t="s">
        <v>10</v>
      </c>
    </row>
    <row r="47" spans="1:12" ht="15.75">
      <c r="A47" s="91">
        <v>31</v>
      </c>
      <c r="B47" s="92" t="s">
        <v>169</v>
      </c>
      <c r="C47" s="62" t="s">
        <v>91</v>
      </c>
      <c r="D47" s="109">
        <v>10</v>
      </c>
      <c r="E47" s="77">
        <f>IF(D47&gt;="",0,IF(D47&gt;=11.61,0,IF(D47&lt;6.91,(200+(6.91-D47)*100),VLOOKUP(-D47,'[1]baza'!$E:$F,2,1))))</f>
        <v>29</v>
      </c>
      <c r="F47" s="78">
        <v>0.0027106481481481482</v>
      </c>
      <c r="G47" s="108">
        <v>25</v>
      </c>
      <c r="H47" s="113">
        <v>423</v>
      </c>
      <c r="I47" s="77">
        <f>IF(H47&lt;210,0,IF(H47&gt;712,(200+H47-712),VLOOKUP(H47,'[1]baza'!$B$3:$F$202,5,1)))</f>
        <v>46</v>
      </c>
      <c r="J47" s="114">
        <v>42</v>
      </c>
      <c r="K47" s="77">
        <f>IF(J47&lt;13,0,IF(J47&gt;104,(200+(J47-104)*4),VLOOKUP(J47,'[1]baza'!$C$3:$F$202,4,1)))</f>
        <v>59</v>
      </c>
      <c r="L47" s="107">
        <f>(E47+G47+I47+K47)</f>
        <v>159</v>
      </c>
    </row>
    <row r="48" spans="1:12" ht="15.75">
      <c r="A48" s="93">
        <v>32</v>
      </c>
      <c r="B48" s="94" t="s">
        <v>170</v>
      </c>
      <c r="C48" s="62" t="s">
        <v>91</v>
      </c>
      <c r="D48" s="109">
        <v>10</v>
      </c>
      <c r="E48" s="77">
        <f>IF(D48&gt;="",0,IF(D48&gt;=11.61,0,IF(D48&lt;6.91,(200+(6.91-D48)*100),VLOOKUP(-D48,'[1]baza'!$E:$F,2,1))))</f>
        <v>29</v>
      </c>
      <c r="F48" s="78">
        <v>0.0027083333333333334</v>
      </c>
      <c r="G48" s="108">
        <v>25</v>
      </c>
      <c r="H48" s="113">
        <v>422</v>
      </c>
      <c r="I48" s="77">
        <f>IF(H48&lt;210,0,IF(H48&gt;712,(200+H48-712),VLOOKUP(H48,'[1]baza'!$B$3:$F$202,5,1)))</f>
        <v>46</v>
      </c>
      <c r="J48" s="114">
        <v>38</v>
      </c>
      <c r="K48" s="77">
        <f>IF(J48&lt;13,0,IF(J48&gt;104,(200+(J48-104)*4),VLOOKUP(J48,'[1]baza'!$C$3:$F$202,4,1)))</f>
        <v>51</v>
      </c>
      <c r="L48" s="107">
        <f>(E48+G48+I48+K48)</f>
        <v>151</v>
      </c>
    </row>
    <row r="49" spans="1:12" ht="15.75">
      <c r="A49" s="91">
        <v>34</v>
      </c>
      <c r="B49" s="94" t="s">
        <v>172</v>
      </c>
      <c r="C49" s="63">
        <v>98</v>
      </c>
      <c r="D49" s="109">
        <v>9.7</v>
      </c>
      <c r="E49" s="77">
        <f>IF(D49&gt;="",0,IF(D49&gt;=11.61,0,IF(D49&lt;6.91,(200+(6.91-D49)*100),VLOOKUP(-D49,'[1]baza'!$E:$F,2,1))))</f>
        <v>36</v>
      </c>
      <c r="F49" s="78">
        <v>0.002849537037037037</v>
      </c>
      <c r="G49" s="108">
        <v>13</v>
      </c>
      <c r="H49" s="113">
        <v>395</v>
      </c>
      <c r="I49" s="77">
        <f>IF(H49&lt;210,0,IF(H49&gt;712,(200+H49-712),VLOOKUP(H49,'[1]baza'!$B$3:$F$202,5,1)))</f>
        <v>37</v>
      </c>
      <c r="J49" s="114">
        <v>40.5</v>
      </c>
      <c r="K49" s="77">
        <f>IF(J49&lt;13,0,IF(J49&gt;104,(200+(J49-104)*4),VLOOKUP(J49,'[1]baza'!$C$3:$F$202,4,1)))</f>
        <v>56</v>
      </c>
      <c r="L49" s="107">
        <f>(E49+G49+I49+K49)</f>
        <v>142</v>
      </c>
    </row>
    <row r="50" spans="1:12" ht="15.75">
      <c r="A50" s="93">
        <v>36</v>
      </c>
      <c r="B50" s="120" t="s">
        <v>174</v>
      </c>
      <c r="C50" s="63">
        <v>99</v>
      </c>
      <c r="D50" s="109">
        <v>10</v>
      </c>
      <c r="E50" s="77">
        <f>IF(D50&gt;="",0,IF(D50&gt;=11.61,0,IF(D50&lt;6.91,(200+(6.91-D50)*100),VLOOKUP(-D50,'[1]baza'!$E:$F,2,1))))</f>
        <v>29</v>
      </c>
      <c r="F50" s="78">
        <v>0.002920138888888889</v>
      </c>
      <c r="G50" s="108">
        <v>10</v>
      </c>
      <c r="H50" s="113">
        <v>377</v>
      </c>
      <c r="I50" s="77">
        <f>IF(H50&lt;210,0,IF(H50&gt;712,(200+H50-712),VLOOKUP(H50,'[1]baza'!$B$3:$F$202,5,1)))</f>
        <v>31</v>
      </c>
      <c r="J50" s="114">
        <v>40.5</v>
      </c>
      <c r="K50" s="77">
        <f>IF(J50&lt;13,0,IF(J50&gt;104,(200+(J50-104)*4),VLOOKUP(J50,'[1]baza'!$C$3:$F$202,4,1)))</f>
        <v>56</v>
      </c>
      <c r="L50" s="107">
        <f>(E50+G50+I50+K50)</f>
        <v>126</v>
      </c>
    </row>
    <row r="51" spans="1:12" ht="16.5" thickBot="1">
      <c r="A51" s="91">
        <v>33</v>
      </c>
      <c r="B51" s="94" t="s">
        <v>171</v>
      </c>
      <c r="C51" s="63">
        <v>98</v>
      </c>
      <c r="D51" s="109">
        <v>9.7</v>
      </c>
      <c r="E51" s="77">
        <f>IF(D51&gt;="",0,IF(D51&gt;=11.61,0,IF(D51&lt;6.91,(200+(6.91-D51)*100),VLOOKUP(-D51,'[1]baza'!$E:$F,2,1))))</f>
        <v>36</v>
      </c>
      <c r="F51" s="78">
        <v>0.0030000000000000005</v>
      </c>
      <c r="G51" s="108">
        <v>7</v>
      </c>
      <c r="H51" s="113">
        <v>402</v>
      </c>
      <c r="I51" s="77">
        <f>IF(H51&lt;210,0,IF(H51&gt;712,(200+H51-712),VLOOKUP(H51,'[1]baza'!$B$3:$F$202,5,1)))</f>
        <v>39</v>
      </c>
      <c r="J51" s="114">
        <v>31.5</v>
      </c>
      <c r="K51" s="77">
        <f>IF(J51&lt;13,0,IF(J51&gt;104,(200+(J51-104)*4),VLOOKUP(J51,'[1]baza'!$C$3:$F$202,4,1)))</f>
        <v>38</v>
      </c>
      <c r="L51" s="142">
        <f>(E51+G51+I51+K51)</f>
        <v>120</v>
      </c>
    </row>
    <row r="52" spans="1:12" ht="16.5" thickBot="1">
      <c r="A52" s="91"/>
      <c r="B52" s="94"/>
      <c r="C52" s="63"/>
      <c r="D52" s="109"/>
      <c r="E52" s="77"/>
      <c r="F52" s="78"/>
      <c r="G52" s="108"/>
      <c r="H52" s="113"/>
      <c r="I52" s="77"/>
      <c r="J52" s="114"/>
      <c r="K52" s="141"/>
      <c r="L52" s="144">
        <f>SUM(L47:L51)</f>
        <v>698</v>
      </c>
    </row>
    <row r="53" spans="1:12" ht="15.75">
      <c r="A53" s="93">
        <v>35</v>
      </c>
      <c r="B53" s="94" t="s">
        <v>173</v>
      </c>
      <c r="C53" s="62" t="s">
        <v>127</v>
      </c>
      <c r="D53" s="109">
        <v>9.9</v>
      </c>
      <c r="E53" s="77">
        <f>IF(D53&gt;="",0,IF(D53&gt;=11.61,0,IF(D53&lt;6.91,(200+(6.91-D53)*100),VLOOKUP(-D53,'[1]baza'!$E:$F,2,1))))</f>
        <v>31</v>
      </c>
      <c r="F53" s="78">
        <v>0.0028391203703703703</v>
      </c>
      <c r="G53" s="108">
        <v>14</v>
      </c>
      <c r="H53" s="113">
        <v>380</v>
      </c>
      <c r="I53" s="77">
        <f>IF(H53&lt;210,0,IF(H53&gt;712,(200+H53-712),VLOOKUP(H53,'[1]baza'!$B$3:$F$202,5,1)))</f>
        <v>32</v>
      </c>
      <c r="J53" s="114">
        <v>27.5</v>
      </c>
      <c r="K53" s="77">
        <f>IF(J53&lt;13,0,IF(J53&gt;104,(200+(J53-104)*4),VLOOKUP(J53,'[1]baza'!$C$3:$F$202,4,1)))</f>
        <v>30</v>
      </c>
      <c r="L53" s="143">
        <f>(E53+G53+I53+K53)</f>
        <v>107</v>
      </c>
    </row>
    <row r="54" spans="1:12" ht="15.75">
      <c r="A54" s="110"/>
      <c r="B54" s="115"/>
      <c r="C54" s="111"/>
      <c r="D54" s="145"/>
      <c r="E54" s="146"/>
      <c r="F54" s="147"/>
      <c r="G54" s="148"/>
      <c r="H54" s="149"/>
      <c r="I54" s="146"/>
      <c r="J54" s="150"/>
      <c r="K54" s="146"/>
      <c r="L54" s="151"/>
    </row>
    <row r="55" spans="1:12" ht="16.5" thickBot="1">
      <c r="A55" s="103"/>
      <c r="B55" s="103"/>
      <c r="C55" s="104"/>
      <c r="D55" s="105"/>
      <c r="E55" s="105"/>
      <c r="F55" s="106"/>
      <c r="G55" s="105"/>
      <c r="H55" s="105"/>
      <c r="I55" s="105"/>
      <c r="J55" s="105"/>
      <c r="K55" s="105"/>
      <c r="L55" s="105"/>
    </row>
    <row r="56" spans="1:12" ht="16.5" thickBot="1">
      <c r="A56" s="86">
        <v>5</v>
      </c>
      <c r="B56" s="87" t="s">
        <v>100</v>
      </c>
      <c r="C56" s="64" t="s">
        <v>4</v>
      </c>
      <c r="D56" s="88" t="s">
        <v>5</v>
      </c>
      <c r="E56" s="89" t="s">
        <v>6</v>
      </c>
      <c r="F56" s="89" t="s">
        <v>200</v>
      </c>
      <c r="G56" s="89" t="s">
        <v>6</v>
      </c>
      <c r="H56" s="89" t="s">
        <v>8</v>
      </c>
      <c r="I56" s="89" t="s">
        <v>6</v>
      </c>
      <c r="J56" s="89" t="s">
        <v>9</v>
      </c>
      <c r="K56" s="89" t="s">
        <v>6</v>
      </c>
      <c r="L56" s="90" t="s">
        <v>10</v>
      </c>
    </row>
    <row r="57" spans="1:12" ht="15.75">
      <c r="A57" s="91">
        <v>92</v>
      </c>
      <c r="B57" s="112" t="s">
        <v>131</v>
      </c>
      <c r="C57" s="68">
        <v>98</v>
      </c>
      <c r="D57" s="109">
        <v>9.1</v>
      </c>
      <c r="E57" s="77">
        <f>IF(D57&gt;="",0,IF(D57&gt;=11.61,0,IF(D57&lt;6.91,(200+(6.91-D57)*100),VLOOKUP(-D57,'[1]baza'!$E:$F,2,1))))</f>
        <v>56</v>
      </c>
      <c r="F57" s="78">
        <v>0.0026446759259259258</v>
      </c>
      <c r="G57" s="108">
        <v>31</v>
      </c>
      <c r="H57" s="113">
        <v>370</v>
      </c>
      <c r="I57" s="77">
        <f>IF(H57&lt;210,0,IF(H57&gt;712,(200+H57-712),VLOOKUP(H57,'[1]baza'!$B$3:$F$202,5,1)))</f>
        <v>28</v>
      </c>
      <c r="J57" s="114">
        <v>34.5</v>
      </c>
      <c r="K57" s="77">
        <f>IF(J57&lt;13,0,IF(J57&gt;104,(200+(J57-104)*4),VLOOKUP(J57,'[1]baza'!$C$3:$F$202,4,1)))</f>
        <v>44</v>
      </c>
      <c r="L57" s="107">
        <f>(E57+G57+I57+K57)</f>
        <v>159</v>
      </c>
    </row>
    <row r="58" spans="1:12" ht="15.75">
      <c r="A58" s="93">
        <v>93</v>
      </c>
      <c r="B58" s="94" t="s">
        <v>132</v>
      </c>
      <c r="C58" s="63">
        <v>99</v>
      </c>
      <c r="D58" s="109">
        <v>9.1</v>
      </c>
      <c r="E58" s="77">
        <f>IF(D58&gt;="",0,IF(D58&gt;=11.61,0,IF(D58&lt;6.91,(200+(6.91-D58)*100),VLOOKUP(-D58,'[1]baza'!$E:$F,2,1))))</f>
        <v>56</v>
      </c>
      <c r="F58" s="78">
        <v>0.0025821759259259257</v>
      </c>
      <c r="G58" s="108">
        <v>36</v>
      </c>
      <c r="H58" s="113">
        <v>370</v>
      </c>
      <c r="I58" s="77">
        <f>IF(H58&lt;210,0,IF(H58&gt;712,(200+H58-712),VLOOKUP(H58,'[1]baza'!$B$3:$F$202,5,1)))</f>
        <v>28</v>
      </c>
      <c r="J58" s="114">
        <v>23.5</v>
      </c>
      <c r="K58" s="77">
        <f>IF(J58&lt;13,0,IF(J58&gt;104,(200+(J58-104)*4),VLOOKUP(J58,'[1]baza'!$C$3:$F$202,4,1)))</f>
        <v>22</v>
      </c>
      <c r="L58" s="107">
        <f>(E58+G58+I58+K58)</f>
        <v>142</v>
      </c>
    </row>
    <row r="59" spans="1:12" ht="15.75">
      <c r="A59" s="91">
        <v>91</v>
      </c>
      <c r="B59" s="115" t="s">
        <v>130</v>
      </c>
      <c r="C59" s="63">
        <v>98</v>
      </c>
      <c r="D59" s="109">
        <v>9.9</v>
      </c>
      <c r="E59" s="77">
        <f>IF(D59&gt;="",0,IF(D59&gt;=11.61,0,IF(D59&lt;6.91,(200+(6.91-D59)*100),VLOOKUP(-D59,'[1]baza'!$E:$F,2,1))))</f>
        <v>31</v>
      </c>
      <c r="F59" s="78">
        <v>0.002715277777777778</v>
      </c>
      <c r="G59" s="108">
        <v>25</v>
      </c>
      <c r="H59" s="113">
        <v>364</v>
      </c>
      <c r="I59" s="77">
        <f>IF(H59&lt;210,0,IF(H59&gt;712,(200+H59-712),VLOOKUP(H59,'[1]baza'!$B$3:$F$202,5,1)))</f>
        <v>26</v>
      </c>
      <c r="J59" s="114">
        <v>38</v>
      </c>
      <c r="K59" s="77">
        <f>IF(J59&lt;13,0,IF(J59&gt;104,(200+(J59-104)*4),VLOOKUP(J59,'[1]baza'!$C$3:$F$202,4,1)))</f>
        <v>51</v>
      </c>
      <c r="L59" s="107">
        <f>(E59+G59+I59+K59)</f>
        <v>133</v>
      </c>
    </row>
    <row r="60" spans="1:12" ht="15.75">
      <c r="A60" s="93">
        <v>96</v>
      </c>
      <c r="B60" s="94" t="s">
        <v>129</v>
      </c>
      <c r="C60" s="63">
        <v>98</v>
      </c>
      <c r="D60" s="109">
        <v>10.2</v>
      </c>
      <c r="E60" s="77">
        <f>IF(D60&gt;="",0,IF(D60&gt;=11.61,0,IF(D60&lt;6.91,(200+(6.91-D60)*100),VLOOKUP(-D60,'[1]baza'!$E:$F,2,1))))</f>
        <v>24</v>
      </c>
      <c r="F60" s="78">
        <v>0.002815972222222222</v>
      </c>
      <c r="G60" s="108">
        <v>16</v>
      </c>
      <c r="H60" s="113">
        <v>355</v>
      </c>
      <c r="I60" s="77">
        <f>IF(H60&lt;210,0,IF(H60&gt;712,(200+H60-712),VLOOKUP(H60,'[1]baza'!$B$3:$F$202,5,1)))</f>
        <v>23</v>
      </c>
      <c r="J60" s="114">
        <v>33.5</v>
      </c>
      <c r="K60" s="77">
        <f>IF(J60&lt;13,0,IF(J60&gt;104,(200+(J60-104)*4),VLOOKUP(J60,'[1]baza'!$C$3:$F$202,4,1)))</f>
        <v>42</v>
      </c>
      <c r="L60" s="107">
        <f>(E60+G60+I60+K60)</f>
        <v>105</v>
      </c>
    </row>
    <row r="61" spans="1:12" ht="16.5" thickBot="1">
      <c r="A61" s="91">
        <v>94</v>
      </c>
      <c r="B61" s="94" t="s">
        <v>133</v>
      </c>
      <c r="C61" s="63">
        <v>99</v>
      </c>
      <c r="D61" s="109">
        <v>10.8</v>
      </c>
      <c r="E61" s="77">
        <f>IF(D61&gt;="",0,IF(D61&gt;=11.61,0,IF(D61&lt;6.91,(200+(6.91-D61)*100),VLOOKUP(-D61,'[1]baza'!$E:$F,2,1))))</f>
        <v>12</v>
      </c>
      <c r="F61" s="78">
        <v>0.002887731481481481</v>
      </c>
      <c r="G61" s="108">
        <v>12</v>
      </c>
      <c r="H61" s="113">
        <v>350</v>
      </c>
      <c r="I61" s="77">
        <f>IF(H61&lt;210,0,IF(H61&gt;712,(200+H61-712),VLOOKUP(H61,'[1]baza'!$B$3:$F$202,5,1)))</f>
        <v>22</v>
      </c>
      <c r="J61" s="114">
        <v>41</v>
      </c>
      <c r="K61" s="77">
        <f>IF(J61&lt;13,0,IF(J61&gt;104,(200+(J61-104)*4),VLOOKUP(J61,'[1]baza'!$C$3:$F$202,4,1)))</f>
        <v>57</v>
      </c>
      <c r="L61" s="142">
        <f>(E61+G61+I61+K61)</f>
        <v>103</v>
      </c>
    </row>
    <row r="62" spans="1:12" ht="16.5" thickBot="1">
      <c r="A62" s="91"/>
      <c r="B62" s="94"/>
      <c r="C62" s="63"/>
      <c r="D62" s="109"/>
      <c r="E62" s="77"/>
      <c r="F62" s="78"/>
      <c r="G62" s="108"/>
      <c r="H62" s="113"/>
      <c r="I62" s="77"/>
      <c r="J62" s="114"/>
      <c r="K62" s="141"/>
      <c r="L62" s="144">
        <f>SUM(L57:L61)</f>
        <v>642</v>
      </c>
    </row>
    <row r="63" spans="1:12" ht="15.75">
      <c r="A63" s="93">
        <v>95</v>
      </c>
      <c r="B63" s="94" t="s">
        <v>134</v>
      </c>
      <c r="C63" s="63">
        <v>98</v>
      </c>
      <c r="D63" s="109">
        <v>10.7</v>
      </c>
      <c r="E63" s="77">
        <f>IF(D63&gt;="",0,IF(D63&gt;=11.61,0,IF(D63&lt;6.91,(200+(6.91-D63)*100),VLOOKUP(-D63,'[1]baza'!$E:$F,2,1))))</f>
        <v>14</v>
      </c>
      <c r="F63" s="78">
        <v>0.003431712962962963</v>
      </c>
      <c r="G63" s="108">
        <v>0</v>
      </c>
      <c r="H63" s="113">
        <v>267</v>
      </c>
      <c r="I63" s="77">
        <f>IF(H63&lt;210,0,IF(H63&gt;712,(200+H63-712),VLOOKUP(H63,'[1]baza'!$B$3:$F$202,5,1)))</f>
        <v>5</v>
      </c>
      <c r="J63" s="114">
        <v>31</v>
      </c>
      <c r="K63" s="77">
        <f>IF(J63&lt;13,0,IF(J63&gt;104,(200+(J63-104)*4),VLOOKUP(J63,'[1]baza'!$C$3:$F$202,4,1)))</f>
        <v>37</v>
      </c>
      <c r="L63" s="143">
        <f>(E63+G63+I63+K63)</f>
        <v>56</v>
      </c>
    </row>
    <row r="64" spans="1:12" ht="15.75">
      <c r="A64" s="93"/>
      <c r="B64" s="94" t="s">
        <v>23</v>
      </c>
      <c r="C64" s="63"/>
      <c r="D64" s="109"/>
      <c r="E64" s="108"/>
      <c r="F64" s="78"/>
      <c r="G64" s="108"/>
      <c r="H64" s="107"/>
      <c r="I64" s="108"/>
      <c r="J64" s="109"/>
      <c r="K64" s="108"/>
      <c r="L64" s="107"/>
    </row>
    <row r="65" spans="1:12" ht="15.75">
      <c r="A65" s="93">
        <v>97</v>
      </c>
      <c r="B65" s="94" t="s">
        <v>135</v>
      </c>
      <c r="C65" s="63">
        <v>99</v>
      </c>
      <c r="D65" s="109">
        <v>11.1</v>
      </c>
      <c r="E65" s="77">
        <f>IF(D65&gt;="",0,IF(D65&gt;=11.61,0,IF(D65&lt;6.91,(200+(6.91-D65)*100),VLOOKUP(-D65,'[1]baza'!$E:$F,2,1))))</f>
        <v>6</v>
      </c>
      <c r="F65" s="78">
        <v>0.003712962962962963</v>
      </c>
      <c r="G65" s="108">
        <v>0</v>
      </c>
      <c r="H65" s="113">
        <v>315</v>
      </c>
      <c r="I65" s="77">
        <f>IF(H65&lt;210,0,IF(H65&gt;712,(200+H65-712),VLOOKUP(H65,'[1]baza'!$B$3:$F$202,5,1)))</f>
        <v>13</v>
      </c>
      <c r="J65" s="114">
        <v>29</v>
      </c>
      <c r="K65" s="77">
        <f>IF(J65&lt;13,0,IF(J65&gt;104,(200+(J65-104)*4),VLOOKUP(J65,'[1]baza'!$C$3:$F$202,4,1)))</f>
        <v>33</v>
      </c>
      <c r="L65" s="107">
        <f>(E65+G65+I65+K65)</f>
        <v>52</v>
      </c>
    </row>
    <row r="66" spans="1:12" ht="15.75">
      <c r="A66" s="97">
        <v>98</v>
      </c>
      <c r="B66" s="96" t="s">
        <v>136</v>
      </c>
      <c r="C66" s="69">
        <v>99</v>
      </c>
      <c r="D66" s="109">
        <v>11.1</v>
      </c>
      <c r="E66" s="77">
        <f>IF(D66&gt;="",0,IF(D66&gt;=11.61,0,IF(D66&lt;6.91,(200+(6.91-D66)*100),VLOOKUP(-D66,'[1]baza'!$E:$F,2,1))))</f>
        <v>6</v>
      </c>
      <c r="F66" s="78">
        <v>0.003619212962962963</v>
      </c>
      <c r="G66" s="108">
        <v>0</v>
      </c>
      <c r="H66" s="113">
        <v>294</v>
      </c>
      <c r="I66" s="77">
        <f>IF(H66&lt;210,0,IF(H66&gt;712,(200+H66-712),VLOOKUP(H66,'[1]baza'!$B$3:$F$202,5,1)))</f>
        <v>9</v>
      </c>
      <c r="J66" s="114">
        <v>30.5</v>
      </c>
      <c r="K66" s="77">
        <f>IF(J66&lt;13,0,IF(J66&gt;104,(200+(J66-104)*4),VLOOKUP(J66,'[1]baza'!$C$3:$F$202,4,1)))</f>
        <v>36</v>
      </c>
      <c r="L66" s="107">
        <f>(E66+G66+I66+K66)</f>
        <v>51</v>
      </c>
    </row>
    <row r="67" spans="1:12" ht="15.75">
      <c r="A67" s="93">
        <v>99</v>
      </c>
      <c r="B67" s="94" t="s">
        <v>128</v>
      </c>
      <c r="C67" s="63">
        <v>98</v>
      </c>
      <c r="D67" s="109">
        <v>10.3</v>
      </c>
      <c r="E67" s="77">
        <f>IF(D67&gt;="",0,IF(D67&gt;=11.61,0,IF(D67&lt;6.91,(200+(6.91-D67)*100),VLOOKUP(-D67,'[1]baza'!$E:$F,2,1))))</f>
        <v>22</v>
      </c>
      <c r="F67" s="78">
        <v>0.00316087962962963</v>
      </c>
      <c r="G67" s="108">
        <v>0</v>
      </c>
      <c r="H67" s="113">
        <v>320</v>
      </c>
      <c r="I67" s="77">
        <f>IF(H67&lt;210,0,IF(H67&gt;712,(200+H67-712),VLOOKUP(H67,'[1]baza'!$B$3:$F$202,5,1)))</f>
        <v>14</v>
      </c>
      <c r="J67" s="114">
        <v>25</v>
      </c>
      <c r="K67" s="77">
        <f>IF(J67&lt;13,0,IF(J67&gt;104,(200+(J67-104)*4),VLOOKUP(J67,'[1]baza'!$C$3:$F$202,4,1)))</f>
        <v>25</v>
      </c>
      <c r="L67" s="107">
        <f>(E67+G67+I67+K67)</f>
        <v>61</v>
      </c>
    </row>
    <row r="68" spans="1:12" ht="15.75">
      <c r="A68" s="98"/>
      <c r="B68" s="99"/>
      <c r="C68" s="100"/>
      <c r="D68" s="116"/>
      <c r="E68" s="101"/>
      <c r="F68" s="102"/>
      <c r="G68" s="101"/>
      <c r="H68" s="101"/>
      <c r="I68" s="101"/>
      <c r="J68" s="116"/>
      <c r="K68" s="101"/>
      <c r="L68" s="105"/>
    </row>
    <row r="69" spans="1:12" ht="16.5" thickBot="1">
      <c r="A69" s="110"/>
      <c r="B69" s="103"/>
      <c r="C69" s="111"/>
      <c r="D69" s="117"/>
      <c r="E69" s="105"/>
      <c r="F69" s="106"/>
      <c r="G69" s="105"/>
      <c r="H69" s="105"/>
      <c r="I69" s="105"/>
      <c r="J69" s="117"/>
      <c r="K69" s="105"/>
      <c r="L69" s="105"/>
    </row>
    <row r="70" spans="1:12" ht="16.5" thickBot="1">
      <c r="A70" s="86">
        <v>6</v>
      </c>
      <c r="B70" s="87" t="s">
        <v>92</v>
      </c>
      <c r="C70" s="64" t="s">
        <v>4</v>
      </c>
      <c r="D70" s="88" t="s">
        <v>5</v>
      </c>
      <c r="E70" s="89" t="s">
        <v>6</v>
      </c>
      <c r="F70" s="89" t="s">
        <v>200</v>
      </c>
      <c r="G70" s="89" t="s">
        <v>6</v>
      </c>
      <c r="H70" s="89" t="s">
        <v>8</v>
      </c>
      <c r="I70" s="89" t="s">
        <v>6</v>
      </c>
      <c r="J70" s="89" t="s">
        <v>9</v>
      </c>
      <c r="K70" s="89" t="s">
        <v>6</v>
      </c>
      <c r="L70" s="90" t="s">
        <v>10</v>
      </c>
    </row>
    <row r="71" spans="1:12" ht="15.75">
      <c r="A71" s="91">
        <v>82</v>
      </c>
      <c r="B71" s="92" t="s">
        <v>138</v>
      </c>
      <c r="C71" s="68"/>
      <c r="D71" s="76">
        <v>9.6</v>
      </c>
      <c r="E71" s="77">
        <f>IF(D71&gt;="",0,IF(D71&gt;=11.61,0,IF(D71&lt;6.91,(200+(6.91-D71)*100),VLOOKUP(-D71,'[1]baza'!$E:$F,2,1))))</f>
        <v>39</v>
      </c>
      <c r="F71" s="78">
        <v>0.002958333333333333</v>
      </c>
      <c r="G71" s="108">
        <v>9</v>
      </c>
      <c r="H71" s="114">
        <v>36</v>
      </c>
      <c r="I71" s="77">
        <f>IF(H71&lt;13,0,IF(H71&gt;104,(200+(H71-104)*4),VLOOKUP(H71,'[1]baza'!$C$3:$F$202,4,1)))</f>
        <v>47</v>
      </c>
      <c r="J71" s="114">
        <v>45.5</v>
      </c>
      <c r="K71" s="77">
        <f>IF(J71&lt;13,0,IF(J71&gt;104,(200+(J71-104)*4),VLOOKUP(J71,'[1]baza'!$C$3:$F$202,4,1)))</f>
        <v>66</v>
      </c>
      <c r="L71" s="107">
        <f>(E71+G71+I71+K71)</f>
        <v>161</v>
      </c>
    </row>
    <row r="72" spans="1:12" ht="15.75">
      <c r="A72" s="93">
        <v>83</v>
      </c>
      <c r="B72" s="94" t="s">
        <v>139</v>
      </c>
      <c r="C72" s="63"/>
      <c r="D72" s="76">
        <v>9.3</v>
      </c>
      <c r="E72" s="77">
        <f>IF(D72&gt;="",0,IF(D72&gt;=11.61,0,IF(D72&lt;6.91,(200+(6.91-D72)*100),VLOOKUP(-D72,'[1]baza'!$E:$F,2,1))))</f>
        <v>48</v>
      </c>
      <c r="F72" s="78">
        <v>0.0032627314814814815</v>
      </c>
      <c r="G72" s="108">
        <v>0</v>
      </c>
      <c r="H72" s="114">
        <v>36.5</v>
      </c>
      <c r="I72" s="77">
        <f>IF(H72&lt;13,0,IF(H72&gt;104,(200+(H72-104)*4),VLOOKUP(H72,'[1]baza'!$C$3:$F$202,4,1)))</f>
        <v>48</v>
      </c>
      <c r="J72" s="114">
        <v>30.5</v>
      </c>
      <c r="K72" s="77">
        <f>IF(J72&lt;13,0,IF(J72&gt;104,(200+(J72-104)*4),VLOOKUP(J72,'[1]baza'!$C$3:$F$202,4,1)))</f>
        <v>36</v>
      </c>
      <c r="L72" s="107">
        <f>(E72+G72+I72+K72)</f>
        <v>132</v>
      </c>
    </row>
    <row r="73" spans="1:12" ht="15.75">
      <c r="A73" s="91">
        <v>81</v>
      </c>
      <c r="B73" s="94" t="s">
        <v>137</v>
      </c>
      <c r="C73" s="63"/>
      <c r="D73" s="76">
        <v>10.4</v>
      </c>
      <c r="E73" s="77">
        <f>IF(D73&gt;="",0,IF(D73&gt;=11.61,0,IF(D73&lt;6.91,(200+(6.91-D73)*100),VLOOKUP(-D73,'[1]baza'!$E:$F,2,1))))</f>
        <v>20</v>
      </c>
      <c r="F73" s="78">
        <v>0.003341435185185185</v>
      </c>
      <c r="G73" s="108">
        <v>0</v>
      </c>
      <c r="H73" s="114">
        <v>35.5</v>
      </c>
      <c r="I73" s="77">
        <f>IF(H73&lt;13,0,IF(H73&gt;104,(200+(H73-104)*4),VLOOKUP(H73,'[1]baza'!$C$3:$F$202,4,1)))</f>
        <v>46</v>
      </c>
      <c r="J73" s="114">
        <v>34</v>
      </c>
      <c r="K73" s="77">
        <f>IF(J73&lt;13,0,IF(J73&gt;104,(200+(J73-104)*4),VLOOKUP(J73,'[1]baza'!$C$3:$F$202,4,1)))</f>
        <v>43</v>
      </c>
      <c r="L73" s="107">
        <f>(E73+G73+I73+K73)</f>
        <v>109</v>
      </c>
    </row>
    <row r="74" spans="1:12" ht="15.75">
      <c r="A74" s="93">
        <v>84</v>
      </c>
      <c r="B74" s="94" t="s">
        <v>140</v>
      </c>
      <c r="C74" s="63"/>
      <c r="D74" s="76">
        <v>10.1</v>
      </c>
      <c r="E74" s="77">
        <f>IF(D74&gt;="",0,IF(D74&gt;=11.61,0,IF(D74&lt;6.91,(200+(6.91-D74)*100),VLOOKUP(-D74,'[1]baza'!$E:$F,2,1))))</f>
        <v>26</v>
      </c>
      <c r="F74" s="78">
        <v>0.0037465277777777774</v>
      </c>
      <c r="G74" s="108">
        <v>0</v>
      </c>
      <c r="H74" s="114">
        <v>35.5</v>
      </c>
      <c r="I74" s="77">
        <f>IF(H74&lt;13,0,IF(H74&gt;104,(200+(H74-104)*4),VLOOKUP(H74,'[1]baza'!$C$3:$F$202,4,1)))</f>
        <v>46</v>
      </c>
      <c r="J74" s="114">
        <v>30</v>
      </c>
      <c r="K74" s="77">
        <f>IF(J74&lt;13,0,IF(J74&gt;104,(200+(J74-104)*4),VLOOKUP(J74,'[1]baza'!$C$3:$F$202,4,1)))</f>
        <v>35</v>
      </c>
      <c r="L74" s="107">
        <f>(E74+G74+I74+K74)</f>
        <v>107</v>
      </c>
    </row>
    <row r="75" spans="1:12" ht="16.5" thickBot="1">
      <c r="A75" s="91">
        <v>85</v>
      </c>
      <c r="B75" s="94" t="s">
        <v>141</v>
      </c>
      <c r="C75" s="63"/>
      <c r="D75" s="76">
        <v>10.2</v>
      </c>
      <c r="E75" s="77">
        <f>IF(D75&gt;="",0,IF(D75&gt;=11.61,0,IF(D75&lt;6.91,(200+(6.91-D75)*100),VLOOKUP(-D75,'[1]baza'!$E:$F,2,1))))</f>
        <v>24</v>
      </c>
      <c r="F75" s="78">
        <v>0.0446886574074074</v>
      </c>
      <c r="G75" s="108">
        <v>6</v>
      </c>
      <c r="H75" s="114">
        <v>31.5</v>
      </c>
      <c r="I75" s="77">
        <f>IF(H75&lt;13,0,IF(H75&gt;104,(200+(H75-104)*4),VLOOKUP(H75,'[1]baza'!$C$3:$F$202,4,1)))</f>
        <v>38</v>
      </c>
      <c r="J75" s="114">
        <v>32</v>
      </c>
      <c r="K75" s="77">
        <f>IF(J75&lt;13,0,IF(J75&gt;104,(200+(J75-104)*4),VLOOKUP(J75,'[1]baza'!$C$3:$F$202,4,1)))</f>
        <v>39</v>
      </c>
      <c r="L75" s="142">
        <f>(E75+G75+I75+K75)</f>
        <v>107</v>
      </c>
    </row>
    <row r="76" spans="1:12" ht="16.5" thickBot="1">
      <c r="A76" s="91"/>
      <c r="B76" s="94"/>
      <c r="C76" s="63"/>
      <c r="D76" s="76"/>
      <c r="E76" s="77"/>
      <c r="F76" s="78"/>
      <c r="G76" s="108"/>
      <c r="H76" s="114"/>
      <c r="I76" s="77"/>
      <c r="J76" s="114"/>
      <c r="K76" s="141"/>
      <c r="L76" s="144">
        <f>SUM(L71:L75)</f>
        <v>616</v>
      </c>
    </row>
    <row r="77" spans="1:12" ht="15.75">
      <c r="A77" s="93">
        <v>86</v>
      </c>
      <c r="B77" s="94" t="s">
        <v>142</v>
      </c>
      <c r="C77" s="63"/>
      <c r="D77" s="76">
        <v>10.2</v>
      </c>
      <c r="E77" s="77">
        <f>IF(D77&gt;="",0,IF(D77&gt;=11.61,0,IF(D77&lt;6.91,(200+(6.91-D77)*100),VLOOKUP(-D77,'[1]baza'!$E:$F,2,1))))</f>
        <v>24</v>
      </c>
      <c r="F77" s="78">
        <v>0.0032627314814814815</v>
      </c>
      <c r="G77" s="108">
        <v>0</v>
      </c>
      <c r="H77" s="114">
        <v>29</v>
      </c>
      <c r="I77" s="77">
        <f>IF(H77&lt;13,0,IF(H77&gt;104,(200+(H77-104)*4),VLOOKUP(H77,'[1]baza'!$C$3:$F$202,4,1)))</f>
        <v>33</v>
      </c>
      <c r="J77" s="114">
        <v>23.5</v>
      </c>
      <c r="K77" s="77">
        <f>IF(J77&lt;13,0,IF(J77&gt;104,(200+(J77-104)*4),VLOOKUP(J77,'[1]baza'!$C$3:$F$202,4,1)))</f>
        <v>22</v>
      </c>
      <c r="L77" s="143">
        <f>(E77+G77+I77+K77)</f>
        <v>79</v>
      </c>
    </row>
    <row r="79" ht="15" thickBot="1"/>
    <row r="80" spans="1:12" ht="16.5" thickBot="1">
      <c r="A80" s="86">
        <v>7</v>
      </c>
      <c r="B80" s="87" t="s">
        <v>99</v>
      </c>
      <c r="C80" s="64" t="s">
        <v>4</v>
      </c>
      <c r="D80" s="88" t="s">
        <v>5</v>
      </c>
      <c r="E80" s="89" t="s">
        <v>6</v>
      </c>
      <c r="F80" s="89" t="s">
        <v>200</v>
      </c>
      <c r="G80" s="89" t="s">
        <v>6</v>
      </c>
      <c r="H80" s="89" t="s">
        <v>8</v>
      </c>
      <c r="I80" s="89" t="s">
        <v>6</v>
      </c>
      <c r="J80" s="89" t="s">
        <v>9</v>
      </c>
      <c r="K80" s="89" t="s">
        <v>6</v>
      </c>
      <c r="L80" s="90" t="s">
        <v>10</v>
      </c>
    </row>
    <row r="81" spans="1:12" ht="15.75">
      <c r="A81" s="118">
        <v>6</v>
      </c>
      <c r="B81" s="92" t="s">
        <v>194</v>
      </c>
      <c r="C81" s="68">
        <v>98</v>
      </c>
      <c r="D81" s="82">
        <v>9.9</v>
      </c>
      <c r="E81" s="77">
        <f>IF(D81&gt;="",0,IF(D81&gt;=11.61,0,IF(D81&lt;6.91,(200+(6.91-D81)*100),VLOOKUP(-D81,'[1]baza'!$E:$F,2,1))))</f>
        <v>31</v>
      </c>
      <c r="F81" s="78">
        <v>0.002774305555555556</v>
      </c>
      <c r="G81" s="108">
        <v>20</v>
      </c>
      <c r="H81" s="113">
        <v>343</v>
      </c>
      <c r="I81" s="77">
        <f>IF(H81&lt;210,0,IF(H81&gt;712,(200+H81-712),VLOOKUP(H81,'[1]baza'!$B$3:$F$202,5,1)))</f>
        <v>20</v>
      </c>
      <c r="J81" s="114">
        <v>31.5</v>
      </c>
      <c r="K81" s="77">
        <f>IF(J81&lt;13,0,IF(J81&gt;104,(200+(J81-104)*4),VLOOKUP(J81,'[1]baza'!$C$3:$F$202,4,1)))</f>
        <v>38</v>
      </c>
      <c r="L81" s="107">
        <v>130</v>
      </c>
    </row>
    <row r="82" spans="1:12" ht="15.75">
      <c r="A82" s="93">
        <v>4</v>
      </c>
      <c r="B82" s="94" t="s">
        <v>192</v>
      </c>
      <c r="C82" s="63">
        <v>98</v>
      </c>
      <c r="D82" s="76">
        <v>9.5</v>
      </c>
      <c r="E82" s="77">
        <f>IF(D82&gt;="",0,IF(D82&gt;=11.61,0,IF(D82&lt;6.91,(200+(6.91-D82)*100),VLOOKUP(-D82,'[1]baza'!$E:$F,2,1))))</f>
        <v>42</v>
      </c>
      <c r="F82" s="78">
        <v>0.002950231481481481</v>
      </c>
      <c r="G82" s="108">
        <v>9</v>
      </c>
      <c r="H82" s="113">
        <v>378</v>
      </c>
      <c r="I82" s="77">
        <f>IF(H82&lt;210,0,IF(H82&gt;712,(200+H82-712),VLOOKUP(H82,'[1]baza'!$B$3:$F$202,5,1)))</f>
        <v>31</v>
      </c>
      <c r="J82" s="114">
        <v>36.5</v>
      </c>
      <c r="K82" s="77">
        <f>IF(J82&lt;13,0,IF(J82&gt;104,(200+(J82-104)*4),VLOOKUP(J82,'[1]baza'!$C$3:$F$202,4,1)))</f>
        <v>48</v>
      </c>
      <c r="L82" s="107">
        <v>125</v>
      </c>
    </row>
    <row r="83" spans="1:12" ht="15.75">
      <c r="A83" s="93">
        <v>1</v>
      </c>
      <c r="B83" s="94" t="s">
        <v>190</v>
      </c>
      <c r="C83" s="63">
        <v>98</v>
      </c>
      <c r="D83" s="76">
        <v>9.7</v>
      </c>
      <c r="E83" s="77">
        <f>IF(D83&gt;="",0,IF(D83&gt;=11.61,0,IF(D83&lt;6.91,(200+(6.91-D83)*100),VLOOKUP(-D83,'[1]baza'!$E:$F,2,1))))</f>
        <v>36</v>
      </c>
      <c r="F83" s="78">
        <v>0.002965277777777777</v>
      </c>
      <c r="G83" s="108">
        <v>8</v>
      </c>
      <c r="H83" s="113">
        <v>375</v>
      </c>
      <c r="I83" s="77">
        <f>IF(H83&lt;210,0,IF(H83&gt;712,(200+H83-712),VLOOKUP(H83,'[1]baza'!$B$3:$F$202,5,1)))</f>
        <v>30</v>
      </c>
      <c r="J83" s="114">
        <v>35.5</v>
      </c>
      <c r="K83" s="77">
        <f>IF(J83&lt;13,0,IF(J83&gt;104,(200+(J83-104)*4),VLOOKUP(J83,'[1]baza'!$C$3:$F$202,4,1)))</f>
        <v>46</v>
      </c>
      <c r="L83" s="107">
        <f>(E83+G83+I83+K83)</f>
        <v>120</v>
      </c>
    </row>
    <row r="84" spans="1:12" ht="15.75">
      <c r="A84" s="91">
        <v>5</v>
      </c>
      <c r="B84" s="94" t="s">
        <v>193</v>
      </c>
      <c r="C84" s="63">
        <v>98</v>
      </c>
      <c r="D84" s="76">
        <v>9.2</v>
      </c>
      <c r="E84" s="77">
        <f>IF(D84&gt;="",0,IF(D84&gt;=11.61,0,IF(D84&lt;6.91,(200+(6.91-D84)*100),VLOOKUP(-D84,'[1]baza'!$E:$F,2,1))))</f>
        <v>52</v>
      </c>
      <c r="F84" s="78">
        <v>0.0029687500000000005</v>
      </c>
      <c r="G84" s="108">
        <v>8</v>
      </c>
      <c r="H84" s="113">
        <v>380</v>
      </c>
      <c r="I84" s="77">
        <f>IF(H84&lt;210,0,IF(H84&gt;712,(200+H84-712),VLOOKUP(H84,'[1]baza'!$B$3:$F$202,5,1)))</f>
        <v>32</v>
      </c>
      <c r="J84" s="114">
        <v>35.5</v>
      </c>
      <c r="K84" s="77">
        <f>IF(J84&lt;13,0,IF(J84&gt;104,(200+(J84-104)*4),VLOOKUP(J84,'[1]baza'!$C$3:$F$202,4,1)))</f>
        <v>46</v>
      </c>
      <c r="L84" s="107">
        <f>(E83+G84+I84+K84)</f>
        <v>122</v>
      </c>
    </row>
    <row r="85" spans="1:12" ht="16.5" thickBot="1">
      <c r="A85" s="93">
        <v>7</v>
      </c>
      <c r="B85" s="94" t="s">
        <v>196</v>
      </c>
      <c r="C85" s="63">
        <v>98</v>
      </c>
      <c r="D85" s="76">
        <v>10.1</v>
      </c>
      <c r="E85" s="77">
        <f>IF(D85&gt;="",0,IF(D85&gt;=11.61,0,IF(D85&lt;6.91,(200+(6.91-D85)*100),VLOOKUP(-D85,'[1]baza'!$E:$F,2,1))))</f>
        <v>26</v>
      </c>
      <c r="F85" s="78">
        <v>0.002810185185185185</v>
      </c>
      <c r="G85" s="108">
        <v>17</v>
      </c>
      <c r="H85" s="113">
        <v>354</v>
      </c>
      <c r="I85" s="77">
        <f>IF(H85&lt;210,0,IF(H85&gt;712,(200+H85-712),VLOOKUP(H85,'[1]baza'!$B$3:$F$202,5,1)))</f>
        <v>23</v>
      </c>
      <c r="J85" s="114">
        <v>29</v>
      </c>
      <c r="K85" s="77">
        <f>IF(J85&lt;13,0,IF(J85&gt;104,(200+(J85-104)*4),VLOOKUP(J85,'[1]baza'!$C$3:$F$202,4,1)))</f>
        <v>33</v>
      </c>
      <c r="L85" s="143">
        <f>(E87+G85+I85+K85)</f>
        <v>112</v>
      </c>
    </row>
    <row r="86" spans="1:12" ht="16.5" thickBot="1">
      <c r="A86" s="119"/>
      <c r="B86" s="94"/>
      <c r="C86" s="63"/>
      <c r="D86" s="76"/>
      <c r="E86" s="77"/>
      <c r="F86" s="78"/>
      <c r="G86" s="108"/>
      <c r="H86" s="113"/>
      <c r="I86" s="77"/>
      <c r="J86" s="114"/>
      <c r="K86" s="141"/>
      <c r="L86" s="144">
        <f>SUM(L81:L85)</f>
        <v>609</v>
      </c>
    </row>
    <row r="87" spans="1:12" ht="15.75">
      <c r="A87" s="93">
        <v>2</v>
      </c>
      <c r="B87" s="94" t="s">
        <v>191</v>
      </c>
      <c r="C87" s="63">
        <v>98</v>
      </c>
      <c r="D87" s="76">
        <v>9.6</v>
      </c>
      <c r="E87" s="77">
        <f>IF(D87&gt;="",0,IF(D87&gt;=11.61,0,IF(D87&lt;6.91,(200+(6.91-D87)*100),VLOOKUP(-D87,'[1]baza'!$E:$F,2,1))))</f>
        <v>39</v>
      </c>
      <c r="F87" s="78">
        <v>0.0032881944444444447</v>
      </c>
      <c r="G87" s="108">
        <v>0</v>
      </c>
      <c r="H87" s="113">
        <v>360</v>
      </c>
      <c r="I87" s="77">
        <f>IF(H87&lt;210,0,IF(H87&gt;712,(200+H87-712),VLOOKUP(H87,'[1]baza'!$B$3:$F$202,5,1)))</f>
        <v>25</v>
      </c>
      <c r="J87" s="114">
        <v>36</v>
      </c>
      <c r="K87" s="77">
        <f>IF(J87&lt;13,0,IF(J87&gt;104,(200+(J87-104)*4),VLOOKUP(J87,'[1]baza'!$C$3:$F$202,4,1)))</f>
        <v>47</v>
      </c>
      <c r="L87" s="142">
        <f>(E87+G87+I87+K87)</f>
        <v>111</v>
      </c>
    </row>
    <row r="88" spans="1:12" ht="15.75">
      <c r="A88" s="93"/>
      <c r="B88" s="120" t="s">
        <v>23</v>
      </c>
      <c r="C88" s="63"/>
      <c r="D88" s="121"/>
      <c r="E88" s="122"/>
      <c r="F88" s="121"/>
      <c r="G88" s="122"/>
      <c r="H88" s="107"/>
      <c r="I88" s="108"/>
      <c r="J88" s="123"/>
      <c r="K88" s="77"/>
      <c r="L88" s="108"/>
    </row>
    <row r="89" spans="1:12" ht="15.75">
      <c r="A89" s="93">
        <v>3</v>
      </c>
      <c r="B89" s="94" t="s">
        <v>188</v>
      </c>
      <c r="C89" s="63">
        <v>98</v>
      </c>
      <c r="D89" s="124">
        <v>10.3</v>
      </c>
      <c r="E89" s="77">
        <f>IF(D89&gt;="",0,IF(D89&gt;=11.61,0,IF(D89&lt;6.91,(200+(6.91-D89)*100),VLOOKUP(-D89,'[1]baza'!$E:$F,2,1))))</f>
        <v>22</v>
      </c>
      <c r="F89" s="78">
        <v>0.0037337962962962963</v>
      </c>
      <c r="G89" s="108">
        <v>0</v>
      </c>
      <c r="H89" s="113">
        <v>306</v>
      </c>
      <c r="I89" s="77">
        <f>IF(H89&lt;210,0,IF(H89&gt;712,(200+H89-712),VLOOKUP(H89,'[1]baza'!$B$3:$F$202,5,1)))</f>
        <v>11</v>
      </c>
      <c r="J89" s="114">
        <v>37.5</v>
      </c>
      <c r="K89" s="77">
        <f>IF(J89&lt;13,0,IF(J89&gt;104,(200+(J89-104)*4),VLOOKUP(J89,'[1]baza'!$C$3:$F$202,4,1)))</f>
        <v>50</v>
      </c>
      <c r="L89" s="107">
        <f>(E89+G89+I89+K89)</f>
        <v>83</v>
      </c>
    </row>
    <row r="90" spans="1:12" ht="15.75">
      <c r="A90" s="93">
        <v>8</v>
      </c>
      <c r="B90" s="94" t="s">
        <v>189</v>
      </c>
      <c r="C90" s="153">
        <v>98</v>
      </c>
      <c r="D90" s="124">
        <v>10.4</v>
      </c>
      <c r="E90" s="77">
        <f>IF(D90&gt;="",0,IF(D90&gt;=11.61,0,IF(D90&lt;6.91,(200+(6.91-D90)*100),VLOOKUP(-D90,'[1]baza'!$E:$F,2,1))))</f>
        <v>20</v>
      </c>
      <c r="F90" s="78">
        <v>0.003265046296296296</v>
      </c>
      <c r="G90" s="108">
        <v>0</v>
      </c>
      <c r="H90" s="113">
        <v>364</v>
      </c>
      <c r="I90" s="77">
        <f>IF(H90&lt;210,0,IF(H90&gt;712,(200+H90-712),VLOOKUP(H90,'[1]baza'!$B$3:$F$202,5,1)))</f>
        <v>26</v>
      </c>
      <c r="J90" s="114">
        <v>26</v>
      </c>
      <c r="K90" s="77">
        <f>IF(J90&lt;13,0,IF(J90&gt;104,(200+(J90-104)*4),VLOOKUP(J90,'[1]baza'!$C$3:$F$202,4,1)))</f>
        <v>27</v>
      </c>
      <c r="L90" s="107">
        <f>(E90+G90+I90+K90)</f>
        <v>73</v>
      </c>
    </row>
    <row r="91" spans="1:12" ht="15.75">
      <c r="A91" s="110"/>
      <c r="B91" s="115"/>
      <c r="C91" s="111"/>
      <c r="D91" s="152"/>
      <c r="E91" s="146"/>
      <c r="F91" s="147"/>
      <c r="G91" s="148"/>
      <c r="H91" s="149"/>
      <c r="I91" s="146"/>
      <c r="J91" s="150"/>
      <c r="K91" s="146"/>
      <c r="L91" s="151"/>
    </row>
    <row r="92" ht="15" thickBot="1"/>
    <row r="93" spans="1:12" ht="16.5" thickBot="1">
      <c r="A93" s="86">
        <v>8</v>
      </c>
      <c r="B93" s="87" t="s">
        <v>102</v>
      </c>
      <c r="C93" s="64" t="s">
        <v>4</v>
      </c>
      <c r="D93" s="88" t="s">
        <v>5</v>
      </c>
      <c r="E93" s="89" t="s">
        <v>6</v>
      </c>
      <c r="F93" s="89" t="s">
        <v>200</v>
      </c>
      <c r="G93" s="89" t="s">
        <v>6</v>
      </c>
      <c r="H93" s="89" t="s">
        <v>8</v>
      </c>
      <c r="I93" s="89" t="s">
        <v>6</v>
      </c>
      <c r="J93" s="89" t="s">
        <v>9</v>
      </c>
      <c r="K93" s="89" t="s">
        <v>6</v>
      </c>
      <c r="L93" s="90" t="s">
        <v>10</v>
      </c>
    </row>
    <row r="94" spans="1:12" ht="15.75">
      <c r="A94" s="91">
        <v>21</v>
      </c>
      <c r="B94" s="92" t="s">
        <v>175</v>
      </c>
      <c r="C94" s="68">
        <v>98</v>
      </c>
      <c r="D94" s="70">
        <v>9.4</v>
      </c>
      <c r="E94" s="71">
        <f>IF(D94&gt;="",0,IF(D94&gt;=11.61,0,IF(D94&lt;6.91,(200+(6.91-D94)*100),VLOOKUP(-D94,'[1]baza'!$E:$F,2,1))))</f>
        <v>45</v>
      </c>
      <c r="F94" s="72">
        <v>0.0026203703703703706</v>
      </c>
      <c r="G94" s="71">
        <v>33</v>
      </c>
      <c r="H94" s="73">
        <v>403</v>
      </c>
      <c r="I94" s="71">
        <f>IF(H94&lt;210,0,IF(H94&gt;712,(200+H94-712),VLOOKUP(H94,'[1]baza'!$B$3:$F$202,5,1)))</f>
        <v>39</v>
      </c>
      <c r="J94" s="74">
        <v>33.5</v>
      </c>
      <c r="K94" s="71">
        <f>IF(J94&lt;13,0,IF(J94&gt;104,(200+(J94-104)*4),VLOOKUP(J94,'[1]baza'!$C$3:$F$202,4,1)))</f>
        <v>42</v>
      </c>
      <c r="L94" s="75">
        <f>(E94+G94+I94+K94)</f>
        <v>159</v>
      </c>
    </row>
    <row r="95" spans="1:12" ht="15.75">
      <c r="A95" s="93">
        <v>22</v>
      </c>
      <c r="B95" s="94" t="s">
        <v>176</v>
      </c>
      <c r="C95" s="63">
        <v>98</v>
      </c>
      <c r="D95" s="76">
        <v>9.6</v>
      </c>
      <c r="E95" s="77">
        <f>IF(D95&gt;="",0,IF(D95&gt;=11.61,0,IF(D95&lt;6.91,(200+(6.91-D95)*100),VLOOKUP(-D95,'[1]baza'!$E:$F,2,1))))</f>
        <v>39</v>
      </c>
      <c r="F95" s="78">
        <v>0.002953703703703703</v>
      </c>
      <c r="G95" s="77">
        <v>9</v>
      </c>
      <c r="H95" s="79">
        <v>403</v>
      </c>
      <c r="I95" s="77">
        <f>IF(H95&lt;210,0,IF(H95&gt;712,(200+H95-712),VLOOKUP(H95,'[1]baza'!$B$3:$F$202,5,1)))</f>
        <v>39</v>
      </c>
      <c r="J95" s="80">
        <v>41</v>
      </c>
      <c r="K95" s="77">
        <f>IF(J95&lt;13,0,IF(J95&gt;104,(200+(J95-104)*4),VLOOKUP(J95,'[1]baza'!$C$3:$F$202,4,1)))</f>
        <v>57</v>
      </c>
      <c r="L95" s="81">
        <f>(E95+G95+I95+K95)</f>
        <v>144</v>
      </c>
    </row>
    <row r="96" spans="1:12" ht="15.75">
      <c r="A96" s="91">
        <v>26</v>
      </c>
      <c r="B96" s="94" t="s">
        <v>180</v>
      </c>
      <c r="C96" s="63">
        <v>98</v>
      </c>
      <c r="D96" s="82">
        <v>9.9</v>
      </c>
      <c r="E96" s="77">
        <f>IF(D96&gt;="",0,IF(D96&gt;=11.61,0,IF(D96&lt;6.91,(200+(6.91-D96)*100),VLOOKUP(-D96,'[1]baza'!$E:$F,2,1))))</f>
        <v>31</v>
      </c>
      <c r="F96" s="78" t="s">
        <v>199</v>
      </c>
      <c r="G96" s="77">
        <v>0</v>
      </c>
      <c r="H96" s="79">
        <v>360</v>
      </c>
      <c r="I96" s="77">
        <f>IF(H96&lt;210,0,IF(H96&gt;712,(200+H96-712),VLOOKUP(H96,'[1]baza'!$B$3:$F$202,5,1)))</f>
        <v>25</v>
      </c>
      <c r="J96" s="80">
        <v>36.5</v>
      </c>
      <c r="K96" s="77">
        <f>IF(J96&lt;13,0,IF(J96&gt;104,(200+(J96-104)*4),VLOOKUP(J96,'[1]baza'!$C$3:$F$202,4,1)))</f>
        <v>48</v>
      </c>
      <c r="L96" s="81">
        <f>(E96+G96+I96+K96)</f>
        <v>104</v>
      </c>
    </row>
    <row r="97" spans="1:12" ht="15.75">
      <c r="A97" s="93">
        <v>24</v>
      </c>
      <c r="B97" s="94" t="s">
        <v>178</v>
      </c>
      <c r="C97" s="63">
        <v>98</v>
      </c>
      <c r="D97" s="76">
        <v>9.7</v>
      </c>
      <c r="E97" s="77">
        <f>IF(D97&gt;="",0,IF(D97&gt;=11.61,0,IF(D97&lt;6.91,(200+(6.91-D97)*100),VLOOKUP(-D97,'[1]baza'!$E:$F,2,1))))</f>
        <v>36</v>
      </c>
      <c r="F97" s="78">
        <v>0.0030891203703703705</v>
      </c>
      <c r="G97" s="77">
        <v>2</v>
      </c>
      <c r="H97" s="79">
        <v>375</v>
      </c>
      <c r="I97" s="77">
        <f>IF(H97&lt;210,0,IF(H97&gt;712,(200+H97-712),VLOOKUP(H97,'[1]baza'!$B$3:$F$202,5,1)))</f>
        <v>30</v>
      </c>
      <c r="J97" s="80">
        <v>28.5</v>
      </c>
      <c r="K97" s="77">
        <f>IF(J97&lt;13,0,IF(J97&gt;104,(200+(J97-104)*4),VLOOKUP(J97,'[1]baza'!$C$3:$F$202,4,1)))</f>
        <v>32</v>
      </c>
      <c r="L97" s="81">
        <f>(E97+G97+I97+K97)</f>
        <v>100</v>
      </c>
    </row>
    <row r="98" spans="1:12" ht="16.5" thickBot="1">
      <c r="A98" s="91">
        <v>25</v>
      </c>
      <c r="B98" s="94" t="s">
        <v>179</v>
      </c>
      <c r="C98" s="63">
        <v>98</v>
      </c>
      <c r="D98" s="76">
        <v>10.5</v>
      </c>
      <c r="E98" s="77">
        <f>IF(D98&gt;="",0,IF(D98&gt;=11.61,0,IF(D98&lt;6.91,(200+(6.91-D98)*100),VLOOKUP(-D98,'[1]baza'!$E:$F,2,1))))</f>
        <v>18</v>
      </c>
      <c r="F98" s="78">
        <v>0.0034016203703703704</v>
      </c>
      <c r="G98" s="77">
        <v>0</v>
      </c>
      <c r="H98" s="79">
        <v>310</v>
      </c>
      <c r="I98" s="77">
        <f>IF(H98&lt;210,0,IF(H98&gt;712,(200+H98-712),VLOOKUP(H98,'[1]baza'!$B$3:$F$202,5,1)))</f>
        <v>12</v>
      </c>
      <c r="J98" s="80">
        <v>38</v>
      </c>
      <c r="K98" s="77">
        <f>IF(J98&lt;13,0,IF(J98&gt;104,(200+(J98-104)*4),VLOOKUP(J98,'[1]baza'!$C$3:$F$202,4,1)))</f>
        <v>51</v>
      </c>
      <c r="L98" s="167">
        <f>(E98+G98+I98+K98)</f>
        <v>81</v>
      </c>
    </row>
    <row r="99" spans="1:12" ht="16.5" thickBot="1">
      <c r="A99" s="95"/>
      <c r="B99" s="96"/>
      <c r="C99" s="69"/>
      <c r="D99" s="76"/>
      <c r="E99" s="77"/>
      <c r="F99" s="78"/>
      <c r="G99" s="77"/>
      <c r="H99" s="79"/>
      <c r="I99" s="77"/>
      <c r="J99" s="80"/>
      <c r="K99" s="141"/>
      <c r="L99" s="90">
        <f>SUM(L94:L98)</f>
        <v>588</v>
      </c>
    </row>
    <row r="100" spans="1:12" ht="15.75">
      <c r="A100" s="97">
        <v>23</v>
      </c>
      <c r="B100" s="96" t="s">
        <v>177</v>
      </c>
      <c r="C100" s="69">
        <v>98</v>
      </c>
      <c r="D100" s="76">
        <v>10.3</v>
      </c>
      <c r="E100" s="77">
        <f>IF(D100&gt;="",0,IF(D100&gt;=11.61,0,IF(D100&lt;6.91,(200+(6.91-D100)*100),VLOOKUP(-D100,'[1]baza'!$E:$F,2,1))))</f>
        <v>22</v>
      </c>
      <c r="F100" s="78">
        <v>0.002978009259259259</v>
      </c>
      <c r="G100" s="77">
        <v>7</v>
      </c>
      <c r="H100" s="79">
        <v>335</v>
      </c>
      <c r="I100" s="77">
        <f>IF(H100&lt;210,0,IF(H100&gt;712,(200+H100-712),VLOOKUP(H100,'[1]baza'!$B$3:$F$202,5,1)))</f>
        <v>18</v>
      </c>
      <c r="J100" s="80">
        <v>24.5</v>
      </c>
      <c r="K100" s="77">
        <f>IF(J100&lt;13,0,IF(J100&gt;104,(200+(J100-104)*4),VLOOKUP(J100,'[1]baza'!$C$3:$F$202,4,1)))</f>
        <v>24</v>
      </c>
      <c r="L100" s="75">
        <f>(E100+G100+I100+K100)</f>
        <v>71</v>
      </c>
    </row>
    <row r="101" spans="1:12" ht="15.75">
      <c r="A101" s="98"/>
      <c r="B101" s="99"/>
      <c r="C101" s="100"/>
      <c r="D101" s="101"/>
      <c r="E101" s="101"/>
      <c r="F101" s="102"/>
      <c r="G101" s="101"/>
      <c r="H101" s="101"/>
      <c r="I101" s="101"/>
      <c r="J101" s="101"/>
      <c r="K101" s="101"/>
      <c r="L101" s="101"/>
    </row>
    <row r="102" spans="1:12" ht="16.5" thickBot="1">
      <c r="A102" s="103"/>
      <c r="B102" s="103"/>
      <c r="C102" s="104"/>
      <c r="D102" s="105"/>
      <c r="E102" s="105"/>
      <c r="F102" s="106"/>
      <c r="G102" s="105"/>
      <c r="H102" s="105"/>
      <c r="I102" s="105"/>
      <c r="J102" s="105"/>
      <c r="K102" s="105"/>
      <c r="L102" s="105"/>
    </row>
    <row r="103" spans="1:12" ht="16.5" thickBot="1">
      <c r="A103" s="86">
        <v>9</v>
      </c>
      <c r="B103" s="87" t="s">
        <v>204</v>
      </c>
      <c r="C103" s="64" t="s">
        <v>4</v>
      </c>
      <c r="D103" s="88" t="s">
        <v>5</v>
      </c>
      <c r="E103" s="89" t="s">
        <v>6</v>
      </c>
      <c r="F103" s="89" t="s">
        <v>200</v>
      </c>
      <c r="G103" s="89" t="s">
        <v>6</v>
      </c>
      <c r="H103" s="89" t="s">
        <v>8</v>
      </c>
      <c r="I103" s="89" t="s">
        <v>6</v>
      </c>
      <c r="J103" s="89" t="s">
        <v>9</v>
      </c>
      <c r="K103" s="89" t="s">
        <v>6</v>
      </c>
      <c r="L103" s="90" t="s">
        <v>10</v>
      </c>
    </row>
    <row r="104" spans="1:12" ht="15.75">
      <c r="A104" s="91">
        <v>53</v>
      </c>
      <c r="B104" s="92" t="s">
        <v>158</v>
      </c>
      <c r="C104" s="68"/>
      <c r="D104" s="107">
        <v>9.2</v>
      </c>
      <c r="E104" s="77">
        <f>IF(D104&gt;="",0,IF(D104&gt;=11.61,0,IF(D104&lt;6.91,(200+(6.91-D104)*100),VLOOKUP(-D104,'[1]baza'!$E:$F,2,1))))</f>
        <v>52</v>
      </c>
      <c r="F104" s="78">
        <v>0.0026030092592592593</v>
      </c>
      <c r="G104" s="108">
        <v>35</v>
      </c>
      <c r="H104" s="79">
        <v>410</v>
      </c>
      <c r="I104" s="77">
        <f>IF(H104&lt;210,0,IF(H104&gt;712,(200+H104-712),VLOOKUP(H104,'[1]baza'!$B$3:$F$202,5,1)))</f>
        <v>42</v>
      </c>
      <c r="J104" s="80">
        <v>30.5</v>
      </c>
      <c r="K104" s="77">
        <f>IF(J104&lt;13,0,IF(J104&gt;104,(200+(J104-104)*4),VLOOKUP(J104,'[1]baza'!$C$3:$F$202,4,1)))</f>
        <v>36</v>
      </c>
      <c r="L104" s="107">
        <f>(E104+G104+I104+K104)</f>
        <v>165</v>
      </c>
    </row>
    <row r="105" spans="1:12" ht="15.75">
      <c r="A105" s="93">
        <v>51</v>
      </c>
      <c r="B105" s="94" t="s">
        <v>156</v>
      </c>
      <c r="C105" s="63"/>
      <c r="D105" s="107">
        <v>9.8</v>
      </c>
      <c r="E105" s="77">
        <f>IF(D105&gt;="",0,IF(D105&gt;=11.61,0,IF(D105&lt;6.91,(200+(6.91-D105)*100),VLOOKUP(-D105,'[1]baza'!$E:$F,2,1))))</f>
        <v>34</v>
      </c>
      <c r="F105" s="78">
        <v>0.002846064814814815</v>
      </c>
      <c r="G105" s="108">
        <v>14</v>
      </c>
      <c r="H105" s="79">
        <v>365</v>
      </c>
      <c r="I105" s="77">
        <f>IF(H105&lt;210,0,IF(H105&gt;712,(200+H105-712),VLOOKUP(H105,'[1]baza'!$B$3:$F$202,5,1)))</f>
        <v>26</v>
      </c>
      <c r="J105" s="80">
        <v>36</v>
      </c>
      <c r="K105" s="77">
        <f>IF(J105&lt;13,0,IF(J105&gt;104,(200+(J105-104)*4),VLOOKUP(J105,'[1]baza'!$C$3:$F$202,4,1)))</f>
        <v>47</v>
      </c>
      <c r="L105" s="107">
        <f>(E105+G105+I105+K105)</f>
        <v>121</v>
      </c>
    </row>
    <row r="106" spans="1:12" ht="15.75">
      <c r="A106" s="91">
        <v>52</v>
      </c>
      <c r="B106" s="94" t="s">
        <v>157</v>
      </c>
      <c r="C106" s="63"/>
      <c r="D106" s="109">
        <v>10</v>
      </c>
      <c r="E106" s="77">
        <f>IF(D106&gt;="",0,IF(D106&gt;=11.61,0,IF(D106&lt;6.91,(200+(6.91-D106)*100),VLOOKUP(-D106,'[1]baza'!$E:$F,2,1))))</f>
        <v>29</v>
      </c>
      <c r="F106" s="78">
        <v>0.002940972222222223</v>
      </c>
      <c r="G106" s="108">
        <v>9</v>
      </c>
      <c r="H106" s="79">
        <v>365</v>
      </c>
      <c r="I106" s="77">
        <f>IF(H106&lt;210,0,IF(H106&gt;712,(200+H106-712),VLOOKUP(H106,'[1]baza'!$B$3:$F$202,5,1)))</f>
        <v>26</v>
      </c>
      <c r="J106" s="80">
        <v>33.5</v>
      </c>
      <c r="K106" s="77">
        <f>IF(J106&lt;13,0,IF(J106&gt;104,(200+(J106-104)*4),VLOOKUP(J106,'[1]baza'!$C$3:$F$202,4,1)))</f>
        <v>42</v>
      </c>
      <c r="L106" s="107">
        <f>(E106+G106+I106+K106)</f>
        <v>106</v>
      </c>
    </row>
    <row r="107" spans="1:12" ht="15.75">
      <c r="A107" s="93">
        <v>54</v>
      </c>
      <c r="B107" s="94" t="s">
        <v>159</v>
      </c>
      <c r="C107" s="63"/>
      <c r="D107" s="107">
        <v>9.6</v>
      </c>
      <c r="E107" s="77">
        <f>IF(D107&gt;="",0,IF(D107&gt;=11.61,0,IF(D107&lt;6.91,(200+(6.91-D107)*100),VLOOKUP(-D107,'[1]baza'!$E:$F,2,1))))</f>
        <v>39</v>
      </c>
      <c r="F107" s="78">
        <v>0.0030937499999999997</v>
      </c>
      <c r="G107" s="108">
        <v>2</v>
      </c>
      <c r="H107" s="79">
        <v>340</v>
      </c>
      <c r="I107" s="77">
        <f>IF(H107&lt;210,0,IF(H107&gt;712,(200+H107-712),VLOOKUP(H107,'[1]baza'!$B$3:$F$202,5,1)))</f>
        <v>19</v>
      </c>
      <c r="J107" s="80">
        <v>31</v>
      </c>
      <c r="K107" s="77">
        <f>IF(J107&lt;13,0,IF(J107&gt;104,(200+(J107-104)*4),VLOOKUP(J107,'[1]baza'!$C$3:$F$202,4,1)))</f>
        <v>37</v>
      </c>
      <c r="L107" s="107">
        <f>(E107+G107+I107+K107)</f>
        <v>97</v>
      </c>
    </row>
    <row r="108" spans="1:12" ht="16.5" thickBot="1">
      <c r="A108" s="91">
        <v>56</v>
      </c>
      <c r="B108" s="94" t="s">
        <v>161</v>
      </c>
      <c r="C108" s="63"/>
      <c r="D108" s="107">
        <v>10.1</v>
      </c>
      <c r="E108" s="77">
        <f>IF(D108&gt;="",0,IF(D108&gt;=11.61,0,IF(D108&lt;6.91,(200+(6.91-D108)*100),VLOOKUP(-D108,'[1]baza'!$E:$F,2,1))))</f>
        <v>26</v>
      </c>
      <c r="F108" s="78">
        <v>0.002755787037037037</v>
      </c>
      <c r="G108" s="108">
        <v>21</v>
      </c>
      <c r="H108" s="79">
        <v>317</v>
      </c>
      <c r="I108" s="77">
        <f>IF(H108&lt;210,0,IF(H108&gt;712,(200+H108-712),VLOOKUP(H108,'[1]baza'!$B$3:$F$202,5,1)))</f>
        <v>14</v>
      </c>
      <c r="J108" s="80">
        <v>28</v>
      </c>
      <c r="K108" s="77">
        <f>IF(J108&lt;13,0,IF(J108&gt;104,(200+(J108-104)*4),VLOOKUP(J108,'[1]baza'!$C$3:$F$202,4,1)))</f>
        <v>31</v>
      </c>
      <c r="L108" s="142">
        <f>(E108+G108+I108+K108)</f>
        <v>92</v>
      </c>
    </row>
    <row r="109" spans="1:12" ht="16.5" thickBot="1">
      <c r="A109" s="91"/>
      <c r="B109" s="94"/>
      <c r="C109" s="63"/>
      <c r="D109" s="107"/>
      <c r="E109" s="77"/>
      <c r="F109" s="78"/>
      <c r="G109" s="108"/>
      <c r="H109" s="79"/>
      <c r="I109" s="77"/>
      <c r="J109" s="80"/>
      <c r="K109" s="141"/>
      <c r="L109" s="144">
        <f>SUM(L104:L108)</f>
        <v>581</v>
      </c>
    </row>
    <row r="110" spans="1:12" ht="15.75">
      <c r="A110" s="93">
        <v>55</v>
      </c>
      <c r="B110" s="94" t="s">
        <v>160</v>
      </c>
      <c r="C110" s="63"/>
      <c r="D110" s="107">
        <v>9.6</v>
      </c>
      <c r="E110" s="77">
        <f>IF(D110&gt;="",0,IF(D110&gt;=11.61,0,IF(D110&lt;6.91,(200+(6.91-D110)*100),VLOOKUP(-D110,'[1]baza'!$E:$F,2,1))))</f>
        <v>39</v>
      </c>
      <c r="F110" s="78">
        <v>0.0032997685185185183</v>
      </c>
      <c r="G110" s="108">
        <v>0</v>
      </c>
      <c r="H110" s="79">
        <v>300</v>
      </c>
      <c r="I110" s="77">
        <f>IF(H110&lt;210,0,IF(H110&gt;712,(200+H110-712),VLOOKUP(H110,'[1]baza'!$B$3:$F$202,5,1)))</f>
        <v>10</v>
      </c>
      <c r="J110" s="80">
        <v>27.5</v>
      </c>
      <c r="K110" s="77">
        <f>IF(J110&lt;13,0,IF(J110&gt;104,(200+(J110-104)*4),VLOOKUP(J110,'[1]baza'!$C$3:$F$202,4,1)))</f>
        <v>30</v>
      </c>
      <c r="L110" s="143">
        <f>(E110+G110+I110+K110)</f>
        <v>79</v>
      </c>
    </row>
    <row r="111" spans="1:12" ht="15.75">
      <c r="A111" s="93"/>
      <c r="B111" s="94" t="s">
        <v>23</v>
      </c>
      <c r="C111" s="63"/>
      <c r="D111" s="107"/>
      <c r="E111" s="108"/>
      <c r="F111" s="78"/>
      <c r="G111" s="108"/>
      <c r="H111" s="107"/>
      <c r="I111" s="108"/>
      <c r="J111" s="109"/>
      <c r="K111" s="108"/>
      <c r="L111" s="107"/>
    </row>
    <row r="112" spans="1:12" ht="15.75">
      <c r="A112" s="93">
        <v>57</v>
      </c>
      <c r="B112" s="94" t="s">
        <v>162</v>
      </c>
      <c r="C112" s="63"/>
      <c r="D112" s="107">
        <v>10.6</v>
      </c>
      <c r="E112" s="77">
        <f>IF(D112&gt;="",0,IF(D112&gt;=11.61,0,IF(D112&lt;6.91,(200+(6.91-D112)*100),VLOOKUP(-D112,'[1]baza'!$E:$F,2,1))))</f>
        <v>16</v>
      </c>
      <c r="F112" s="78">
        <v>0.002625</v>
      </c>
      <c r="G112" s="108">
        <v>33</v>
      </c>
      <c r="H112" s="79">
        <v>295</v>
      </c>
      <c r="I112" s="77">
        <f>IF(H112&lt;210,0,IF(H112&gt;712,(200+H112-712),VLOOKUP(H112,'[1]baza'!$B$3:$F$202,5,1)))</f>
        <v>9</v>
      </c>
      <c r="J112" s="80">
        <v>36</v>
      </c>
      <c r="K112" s="77">
        <f>IF(J112&lt;13,0,IF(J112&gt;104,(200+(J112-104)*4),VLOOKUP(J112,'[1]baza'!$C$3:$F$202,4,1)))</f>
        <v>47</v>
      </c>
      <c r="L112" s="107">
        <f>(E112+G112+I112+K112)</f>
        <v>105</v>
      </c>
    </row>
    <row r="114" spans="1:12" ht="16.5" thickBot="1">
      <c r="A114" s="110"/>
      <c r="B114" s="103"/>
      <c r="C114" s="111"/>
      <c r="D114" s="117"/>
      <c r="E114" s="105"/>
      <c r="F114" s="106"/>
      <c r="G114" s="105"/>
      <c r="H114" s="105"/>
      <c r="I114" s="105"/>
      <c r="J114" s="117"/>
      <c r="K114" s="105"/>
      <c r="L114" s="105"/>
    </row>
    <row r="115" spans="1:12" ht="16.5" thickBot="1">
      <c r="A115" s="86">
        <v>10</v>
      </c>
      <c r="B115" s="87" t="s">
        <v>93</v>
      </c>
      <c r="C115" s="64" t="s">
        <v>4</v>
      </c>
      <c r="D115" s="88" t="s">
        <v>5</v>
      </c>
      <c r="E115" s="89" t="s">
        <v>6</v>
      </c>
      <c r="F115" s="89" t="s">
        <v>200</v>
      </c>
      <c r="G115" s="89" t="s">
        <v>6</v>
      </c>
      <c r="H115" s="89" t="s">
        <v>8</v>
      </c>
      <c r="I115" s="89" t="s">
        <v>6</v>
      </c>
      <c r="J115" s="89" t="s">
        <v>9</v>
      </c>
      <c r="K115" s="89" t="s">
        <v>6</v>
      </c>
      <c r="L115" s="90" t="s">
        <v>10</v>
      </c>
    </row>
    <row r="116" spans="1:12" ht="15.75">
      <c r="A116" s="91">
        <v>61</v>
      </c>
      <c r="B116" s="92" t="s">
        <v>150</v>
      </c>
      <c r="C116" s="65" t="s">
        <v>91</v>
      </c>
      <c r="D116" s="107">
        <v>9.4</v>
      </c>
      <c r="E116" s="77">
        <f>IF(D116&gt;="",0,IF(D116&gt;=11.61,0,IF(D116&lt;6.91,(200+(6.91-D116)*100),VLOOKUP(-D116,'[1]baza'!$E:$F,2,1))))</f>
        <v>45</v>
      </c>
      <c r="F116" s="78">
        <v>0.0026967592592592594</v>
      </c>
      <c r="G116" s="108">
        <v>26</v>
      </c>
      <c r="H116" s="113">
        <v>364</v>
      </c>
      <c r="I116" s="77">
        <f>IF(H116&lt;210,0,IF(H116&gt;712,(200+H116-712),VLOOKUP(H116,'[1]baza'!$B$3:$F$202,5,1)))</f>
        <v>26</v>
      </c>
      <c r="J116" s="114">
        <v>36</v>
      </c>
      <c r="K116" s="77">
        <f>IF(J116&lt;13,0,IF(J116&gt;104,(200+(J116-104)*4),VLOOKUP(J116,'[1]baza'!$C$3:$F$202,4,1)))</f>
        <v>47</v>
      </c>
      <c r="L116" s="107">
        <f>(E116+G116+I116+K116)</f>
        <v>144</v>
      </c>
    </row>
    <row r="117" spans="1:12" ht="15.75">
      <c r="A117" s="93">
        <v>64</v>
      </c>
      <c r="B117" s="94" t="s">
        <v>153</v>
      </c>
      <c r="C117" s="62" t="s">
        <v>91</v>
      </c>
      <c r="D117" s="107">
        <v>9.8</v>
      </c>
      <c r="E117" s="77">
        <f>IF(D117&gt;="",0,IF(D117&gt;=11.61,0,IF(D117&lt;6.91,(200+(6.91-D117)*100),VLOOKUP(-D117,'[1]baza'!$E:$F,2,1))))</f>
        <v>34</v>
      </c>
      <c r="F117" s="78">
        <v>0.0030682870370370365</v>
      </c>
      <c r="G117" s="108">
        <v>3</v>
      </c>
      <c r="H117" s="113">
        <v>381</v>
      </c>
      <c r="I117" s="77">
        <f>IF(H117&lt;210,0,IF(H117&gt;712,(200+H117-712),VLOOKUP(H117,'[1]baza'!$B$3:$F$202,5,1)))</f>
        <v>32</v>
      </c>
      <c r="J117" s="114">
        <v>35</v>
      </c>
      <c r="K117" s="77">
        <f>IF(J117&lt;13,0,IF(J117&gt;104,(200+(J117-104)*4),VLOOKUP(J117,'[1]baza'!$C$3:$F$202,4,1)))</f>
        <v>45</v>
      </c>
      <c r="L117" s="107">
        <f>(E117+G117+I117+K117)</f>
        <v>114</v>
      </c>
    </row>
    <row r="118" spans="1:12" ht="15.75">
      <c r="A118" s="91">
        <v>66</v>
      </c>
      <c r="B118" s="94" t="s">
        <v>155</v>
      </c>
      <c r="C118" s="62" t="s">
        <v>127</v>
      </c>
      <c r="D118" s="109">
        <v>10</v>
      </c>
      <c r="E118" s="77">
        <f>IF(D118&gt;="",0,IF(D118&gt;=11.61,0,IF(D118&lt;6.91,(200+(6.91-D118)*100),VLOOKUP(-D118,'[1]baza'!$E:$F,2,1))))</f>
        <v>29</v>
      </c>
      <c r="F118" s="78">
        <v>0.0032291666666666666</v>
      </c>
      <c r="G118" s="108">
        <v>0</v>
      </c>
      <c r="H118" s="113">
        <v>380</v>
      </c>
      <c r="I118" s="77">
        <f>IF(H118&lt;210,0,IF(H118&gt;712,(200+H118-712),VLOOKUP(H118,'[1]baza'!$B$3:$F$202,5,1)))</f>
        <v>32</v>
      </c>
      <c r="J118" s="114">
        <v>35</v>
      </c>
      <c r="K118" s="77">
        <f>IF(J118&lt;13,0,IF(J118&gt;104,(200+(J118-104)*4),VLOOKUP(J118,'[1]baza'!$C$3:$F$202,4,1)))</f>
        <v>45</v>
      </c>
      <c r="L118" s="107">
        <f>(E118+G118+I118+K118)</f>
        <v>106</v>
      </c>
    </row>
    <row r="119" spans="1:12" ht="15.75">
      <c r="A119" s="93">
        <v>63</v>
      </c>
      <c r="B119" s="94" t="s">
        <v>152</v>
      </c>
      <c r="C119" s="62" t="s">
        <v>91</v>
      </c>
      <c r="D119" s="107">
        <v>10.4</v>
      </c>
      <c r="E119" s="77">
        <f>IF(D119&gt;="",0,IF(D119&gt;=11.61,0,IF(D119&lt;6.91,(200+(6.91-D119)*100),VLOOKUP(-D119,'[1]baza'!$E:$F,2,1))))</f>
        <v>20</v>
      </c>
      <c r="F119" s="78">
        <v>0.002950231481481481</v>
      </c>
      <c r="G119" s="108">
        <v>9</v>
      </c>
      <c r="H119" s="113">
        <v>388</v>
      </c>
      <c r="I119" s="77">
        <f>IF(H119&lt;210,0,IF(H119&gt;712,(200+H119-712),VLOOKUP(H119,'[1]baza'!$B$3:$F$202,5,1)))</f>
        <v>34</v>
      </c>
      <c r="J119" s="114">
        <v>32</v>
      </c>
      <c r="K119" s="77">
        <f>IF(J119&lt;13,0,IF(J119&gt;104,(200+(J119-104)*4),VLOOKUP(J119,'[1]baza'!$C$3:$F$202,4,1)))</f>
        <v>39</v>
      </c>
      <c r="L119" s="107">
        <f>(E119+G119+I119+K119)</f>
        <v>102</v>
      </c>
    </row>
    <row r="120" spans="1:12" ht="16.5" thickBot="1">
      <c r="A120" s="91">
        <v>62</v>
      </c>
      <c r="B120" s="96" t="s">
        <v>151</v>
      </c>
      <c r="C120" s="66" t="s">
        <v>91</v>
      </c>
      <c r="D120" s="107">
        <v>10.4</v>
      </c>
      <c r="E120" s="77">
        <f>IF(D120&gt;="",0,IF(D120&gt;=11.61,0,IF(D120&lt;6.91,(200+(6.91-D120)*100),VLOOKUP(-D120,'[1]baza'!$E:$F,2,1))))</f>
        <v>20</v>
      </c>
      <c r="F120" s="78">
        <v>0.003033564814814815</v>
      </c>
      <c r="G120" s="108">
        <v>5</v>
      </c>
      <c r="H120" s="113">
        <v>355</v>
      </c>
      <c r="I120" s="77">
        <f>IF(H120&lt;210,0,IF(H120&gt;712,(200+H120-712),VLOOKUP(H120,'[1]baza'!$B$3:$F$202,5,1)))</f>
        <v>23</v>
      </c>
      <c r="J120" s="114">
        <v>24.5</v>
      </c>
      <c r="K120" s="77">
        <f>IF(J120&lt;13,0,IF(J120&gt;104,(200+(J120-104)*4),VLOOKUP(J120,'[1]baza'!$C$3:$F$202,4,1)))</f>
        <v>24</v>
      </c>
      <c r="L120" s="142">
        <f>(E120+G120+I120+K120)</f>
        <v>72</v>
      </c>
    </row>
    <row r="121" spans="1:12" ht="16.5" thickBot="1">
      <c r="A121" s="91"/>
      <c r="B121" s="96"/>
      <c r="C121" s="66"/>
      <c r="D121" s="107"/>
      <c r="E121" s="77"/>
      <c r="F121" s="78"/>
      <c r="G121" s="108"/>
      <c r="H121" s="113"/>
      <c r="I121" s="77"/>
      <c r="J121" s="114"/>
      <c r="K121" s="141"/>
      <c r="L121" s="144">
        <f>SUM(L116:L120)</f>
        <v>538</v>
      </c>
    </row>
    <row r="122" spans="1:12" ht="15.75">
      <c r="A122" s="93">
        <v>65</v>
      </c>
      <c r="B122" s="94" t="s">
        <v>154</v>
      </c>
      <c r="C122" s="62" t="s">
        <v>91</v>
      </c>
      <c r="D122" s="107">
        <v>11.5</v>
      </c>
      <c r="E122" s="77">
        <f>IF(D122&gt;="",0,IF(D122&gt;=11.61,0,IF(D122&lt;6.91,(200+(6.91-D122)*100),VLOOKUP(-D122,'[1]baza'!$E:$F,2,1))))</f>
        <v>1</v>
      </c>
      <c r="F122" s="78">
        <v>0.004039351851851852</v>
      </c>
      <c r="G122" s="108">
        <v>0</v>
      </c>
      <c r="H122" s="113">
        <v>260</v>
      </c>
      <c r="I122" s="77">
        <f>IF(H122&lt;210,0,IF(H122&gt;712,(200+H122-712),VLOOKUP(H122,'[1]baza'!$B$3:$F$202,5,1)))</f>
        <v>5</v>
      </c>
      <c r="J122" s="114">
        <v>19</v>
      </c>
      <c r="K122" s="77">
        <f>IF(J122&lt;13,0,IF(J122&gt;104,(200+(J122-104)*4),VLOOKUP(J122,'[1]baza'!$C$3:$F$202,4,1)))</f>
        <v>13</v>
      </c>
      <c r="L122" s="143">
        <f>(E122+G122+I122+K122)</f>
        <v>19</v>
      </c>
    </row>
    <row r="123" spans="1:12" ht="15.75">
      <c r="A123" s="132"/>
      <c r="B123" s="85"/>
      <c r="C123" s="133"/>
      <c r="D123" s="131"/>
      <c r="E123" s="134"/>
      <c r="F123" s="106"/>
      <c r="G123" s="131"/>
      <c r="H123" s="135"/>
      <c r="I123" s="135"/>
      <c r="J123" s="136"/>
      <c r="K123" s="135"/>
      <c r="L123" s="105"/>
    </row>
    <row r="124" spans="1:12" ht="16.5" thickBot="1">
      <c r="A124" s="132"/>
      <c r="B124" s="85"/>
      <c r="C124" s="133"/>
      <c r="D124" s="135"/>
      <c r="E124" s="137"/>
      <c r="F124" s="106"/>
      <c r="G124" s="135"/>
      <c r="H124" s="135"/>
      <c r="I124" s="135"/>
      <c r="J124" s="136"/>
      <c r="K124" s="135"/>
      <c r="L124" s="105"/>
    </row>
    <row r="125" spans="1:12" ht="16.5" thickBot="1">
      <c r="A125" s="86">
        <v>11</v>
      </c>
      <c r="B125" s="87" t="s">
        <v>202</v>
      </c>
      <c r="C125" s="64" t="s">
        <v>4</v>
      </c>
      <c r="D125" s="88" t="s">
        <v>5</v>
      </c>
      <c r="E125" s="89" t="s">
        <v>6</v>
      </c>
      <c r="F125" s="89" t="s">
        <v>200</v>
      </c>
      <c r="G125" s="89" t="s">
        <v>6</v>
      </c>
      <c r="H125" s="89" t="s">
        <v>8</v>
      </c>
      <c r="I125" s="89" t="s">
        <v>6</v>
      </c>
      <c r="J125" s="89" t="s">
        <v>9</v>
      </c>
      <c r="K125" s="89" t="s">
        <v>6</v>
      </c>
      <c r="L125" s="90" t="s">
        <v>10</v>
      </c>
    </row>
    <row r="126" spans="1:12" ht="15.75">
      <c r="A126" s="91">
        <v>111</v>
      </c>
      <c r="B126" s="92" t="s">
        <v>115</v>
      </c>
      <c r="C126" s="62"/>
      <c r="D126" s="109">
        <v>10.1</v>
      </c>
      <c r="E126" s="77">
        <f>IF(D126&gt;="",0,IF(D126&gt;=11.61,0,IF(D126&lt;6.91,(200+(6.91-D126)*100),VLOOKUP(-D126,'[1]baza'!$E:$F,2,1))))</f>
        <v>26</v>
      </c>
      <c r="F126" s="78">
        <v>0.0025752314814814817</v>
      </c>
      <c r="G126" s="108">
        <v>37</v>
      </c>
      <c r="H126" s="113">
        <v>408</v>
      </c>
      <c r="I126" s="77">
        <f>IF(H126&lt;210,0,IF(H126&gt;712,(200+H126-712),VLOOKUP(H126,'[1]baza'!$B$3:$F$202,5,1)))</f>
        <v>41</v>
      </c>
      <c r="J126" s="114">
        <v>37.5</v>
      </c>
      <c r="K126" s="77">
        <f>IF(J126&lt;13,0,IF(J126&gt;104,(200+(J126-104)*4),VLOOKUP(J126,'[1]baza'!$C$3:$F$202,4,1)))</f>
        <v>50</v>
      </c>
      <c r="L126" s="107">
        <f>(E126+G126+I126+K126)</f>
        <v>154</v>
      </c>
    </row>
    <row r="127" spans="1:12" ht="15.75">
      <c r="A127" s="93">
        <v>114</v>
      </c>
      <c r="B127" s="120" t="s">
        <v>120</v>
      </c>
      <c r="C127" s="63"/>
      <c r="D127" s="109">
        <v>9.5</v>
      </c>
      <c r="E127" s="77">
        <f>IF(D127&gt;="",0,IF(D127&gt;=11.61,0,IF(D127&lt;6.91,(200+(6.91-D127)*100),VLOOKUP(-D127,'[1]baza'!$E:$F,2,1))))</f>
        <v>42</v>
      </c>
      <c r="F127" s="78">
        <v>0.002857638888888889</v>
      </c>
      <c r="G127" s="108">
        <v>13</v>
      </c>
      <c r="H127" s="113">
        <v>363</v>
      </c>
      <c r="I127" s="77">
        <f>IF(H127&lt;210,0,IF(H127&gt;712,(200+H127-712),VLOOKUP(H127,'[1]baza'!$B$3:$F$202,5,1)))</f>
        <v>26</v>
      </c>
      <c r="J127" s="114">
        <v>31.5</v>
      </c>
      <c r="K127" s="77">
        <f>IF(J127&lt;13,0,IF(J127&gt;104,(200+(J127-104)*4),VLOOKUP(J127,'[1]baza'!$C$3:$F$202,4,1)))</f>
        <v>38</v>
      </c>
      <c r="L127" s="107">
        <f>(E127+G127+I127+K127)</f>
        <v>119</v>
      </c>
    </row>
    <row r="128" spans="1:12" ht="15.75">
      <c r="A128" s="91">
        <v>113</v>
      </c>
      <c r="B128" s="94" t="s">
        <v>117</v>
      </c>
      <c r="C128" s="63"/>
      <c r="D128" s="109">
        <v>10.3</v>
      </c>
      <c r="E128" s="77">
        <f>IF(D128&gt;="",0,IF(D128&gt;=11.61,0,IF(D128&lt;6.91,(200+(6.91-D128)*100),VLOOKUP(-D128,'[1]baza'!$E:$F,2,1))))</f>
        <v>22</v>
      </c>
      <c r="F128" s="78">
        <v>0.0030370370370370364</v>
      </c>
      <c r="G128" s="108">
        <v>5</v>
      </c>
      <c r="H128" s="113">
        <v>360</v>
      </c>
      <c r="I128" s="77">
        <f>IF(H128&lt;210,0,IF(H128&gt;712,(200+H128-712),VLOOKUP(H128,'[1]baza'!$B$3:$F$202,5,1)))</f>
        <v>25</v>
      </c>
      <c r="J128" s="114">
        <v>32.5</v>
      </c>
      <c r="K128" s="77">
        <f>IF(J128&lt;13,0,IF(J128&gt;104,(200+(J128-104)*4),VLOOKUP(J128,'[1]baza'!$C$3:$F$202,4,1)))</f>
        <v>40</v>
      </c>
      <c r="L128" s="107">
        <f>(E128+G128+I128+K128)</f>
        <v>92</v>
      </c>
    </row>
    <row r="129" spans="1:12" ht="15.75">
      <c r="A129" s="93">
        <v>116</v>
      </c>
      <c r="B129" s="115" t="s">
        <v>119</v>
      </c>
      <c r="C129" s="62"/>
      <c r="D129" s="109">
        <v>9.9</v>
      </c>
      <c r="E129" s="77">
        <f>IF(D129&gt;="",0,IF(D129&gt;=11.61,0,IF(D129&lt;6.91,(200+(6.91-D129)*100),VLOOKUP(-D129,'[1]baza'!$E:$F,2,1))))</f>
        <v>31</v>
      </c>
      <c r="F129" s="78">
        <v>0.0031539351851851854</v>
      </c>
      <c r="G129" s="108">
        <v>0</v>
      </c>
      <c r="H129" s="113">
        <v>355</v>
      </c>
      <c r="I129" s="77">
        <f>IF(H129&lt;210,0,IF(H129&gt;712,(200+H129-712),VLOOKUP(H129,'[1]baza'!$B$3:$F$202,5,1)))</f>
        <v>23</v>
      </c>
      <c r="J129" s="114">
        <v>31.5</v>
      </c>
      <c r="K129" s="77">
        <f>IF(J129&lt;13,0,IF(J129&gt;104,(200+(J129-104)*4),VLOOKUP(J129,'[1]baza'!$C$3:$F$202,4,1)))</f>
        <v>38</v>
      </c>
      <c r="L129" s="107">
        <f>(E129+G129+I129+K129)</f>
        <v>92</v>
      </c>
    </row>
    <row r="130" spans="1:12" ht="16.5" thickBot="1">
      <c r="A130" s="91">
        <v>112</v>
      </c>
      <c r="B130" s="94" t="s">
        <v>116</v>
      </c>
      <c r="C130" s="63"/>
      <c r="D130" s="109">
        <v>10.9</v>
      </c>
      <c r="E130" s="77">
        <f>IF(D130&gt;="",0,IF(D130&gt;=11.61,0,IF(D130&lt;6.91,(200+(6.91-D130)*100),VLOOKUP(-D130,'[1]baza'!$E:$F,2,1))))</f>
        <v>10</v>
      </c>
      <c r="F130" s="78">
        <v>0.0030104166666666664</v>
      </c>
      <c r="G130" s="108">
        <v>6</v>
      </c>
      <c r="H130" s="113">
        <v>320</v>
      </c>
      <c r="I130" s="77">
        <f>IF(H130&lt;210,0,IF(H130&gt;712,(200+H130-712),VLOOKUP(H130,'[1]baza'!$B$3:$F$202,5,1)))</f>
        <v>14</v>
      </c>
      <c r="J130" s="114">
        <v>28</v>
      </c>
      <c r="K130" s="77">
        <f>IF(J130&lt;13,0,IF(J130&gt;104,(200+(J130-104)*4),VLOOKUP(J130,'[1]baza'!$C$3:$F$202,4,1)))</f>
        <v>31</v>
      </c>
      <c r="L130" s="142">
        <f>(E130+G130+I130+K130)</f>
        <v>61</v>
      </c>
    </row>
    <row r="131" spans="1:12" ht="16.5" thickBot="1">
      <c r="A131" s="91"/>
      <c r="B131" s="94"/>
      <c r="C131" s="63"/>
      <c r="D131" s="109"/>
      <c r="E131" s="77"/>
      <c r="F131" s="78"/>
      <c r="G131" s="108"/>
      <c r="H131" s="113"/>
      <c r="I131" s="77"/>
      <c r="J131" s="114"/>
      <c r="K131" s="141"/>
      <c r="L131" s="144">
        <f>SUM(L126:L130)</f>
        <v>518</v>
      </c>
    </row>
    <row r="132" spans="1:12" ht="15.75">
      <c r="A132" s="91">
        <v>115</v>
      </c>
      <c r="B132" s="94" t="s">
        <v>118</v>
      </c>
      <c r="C132" s="66"/>
      <c r="D132" s="161">
        <v>10.6</v>
      </c>
      <c r="E132" s="162">
        <f>IF(D132&gt;="",0,IF(D132&gt;=11.61,0,IF(D132&lt;6.91,(200+(6.91-D132)*100),VLOOKUP(-D132,'[1]baza'!$E:$F,2,1))))</f>
        <v>16</v>
      </c>
      <c r="F132" s="163">
        <v>0.0033599537037037035</v>
      </c>
      <c r="G132" s="164">
        <v>0</v>
      </c>
      <c r="H132" s="165">
        <v>326</v>
      </c>
      <c r="I132" s="162">
        <f>IF(H132&lt;210,0,IF(H132&gt;712,(200+H132-712),VLOOKUP(H132,'[1]baza'!$B$3:$F$202,5,1)))</f>
        <v>16</v>
      </c>
      <c r="J132" s="166">
        <v>22</v>
      </c>
      <c r="K132" s="162">
        <f>IF(J132&lt;13,0,IF(J132&gt;104,(200+(J132-104)*4),VLOOKUP(J132,'[1]baza'!$C$3:$F$202,4,1)))</f>
        <v>19</v>
      </c>
      <c r="L132" s="143">
        <f>(E132+G132+I132+K132)</f>
        <v>51</v>
      </c>
    </row>
    <row r="133" spans="1:12" ht="15.75">
      <c r="A133" s="110"/>
      <c r="B133" s="115"/>
      <c r="C133" s="154"/>
      <c r="D133" s="155"/>
      <c r="E133" s="156"/>
      <c r="F133" s="157"/>
      <c r="G133" s="158"/>
      <c r="H133" s="159"/>
      <c r="I133" s="156"/>
      <c r="J133" s="160"/>
      <c r="K133" s="156"/>
      <c r="L133" s="151"/>
    </row>
    <row r="134" spans="1:12" ht="16.5" thickBot="1">
      <c r="A134" s="110"/>
      <c r="B134" s="103"/>
      <c r="C134" s="111"/>
      <c r="D134" s="117"/>
      <c r="E134" s="138"/>
      <c r="F134" s="106"/>
      <c r="G134" s="105"/>
      <c r="H134" s="105"/>
      <c r="I134" s="105"/>
      <c r="J134" s="117"/>
      <c r="K134" s="105"/>
      <c r="L134" s="105"/>
    </row>
    <row r="135" spans="1:12" ht="16.5" thickBot="1">
      <c r="A135" s="86">
        <v>12</v>
      </c>
      <c r="B135" s="87" t="s">
        <v>95</v>
      </c>
      <c r="C135" s="64" t="s">
        <v>4</v>
      </c>
      <c r="D135" s="88" t="s">
        <v>5</v>
      </c>
      <c r="E135" s="89" t="s">
        <v>6</v>
      </c>
      <c r="F135" s="89" t="s">
        <v>200</v>
      </c>
      <c r="G135" s="89" t="s">
        <v>6</v>
      </c>
      <c r="H135" s="89" t="s">
        <v>8</v>
      </c>
      <c r="I135" s="89" t="s">
        <v>6</v>
      </c>
      <c r="J135" s="89" t="s">
        <v>9</v>
      </c>
      <c r="K135" s="89" t="s">
        <v>6</v>
      </c>
      <c r="L135" s="90" t="s">
        <v>10</v>
      </c>
    </row>
    <row r="136" spans="1:12" ht="15.75">
      <c r="A136" s="91">
        <v>102</v>
      </c>
      <c r="B136" s="92" t="s">
        <v>122</v>
      </c>
      <c r="C136" s="62" t="s">
        <v>91</v>
      </c>
      <c r="D136" s="109">
        <v>9.5</v>
      </c>
      <c r="E136" s="77">
        <f>IF(D136&gt;="",0,IF(D136&gt;=11.61,0,IF(D136&lt;6.91,(200+(6.91-D136)*100),VLOOKUP(-D136,'[1]baza'!$E:$F,2,1))))</f>
        <v>42</v>
      </c>
      <c r="F136" s="78">
        <v>0.002857638888888889</v>
      </c>
      <c r="G136" s="108">
        <v>13</v>
      </c>
      <c r="H136" s="113">
        <v>425</v>
      </c>
      <c r="I136" s="77">
        <f>IF(H136&lt;210,0,IF(H136&gt;712,(200+H136-712),VLOOKUP(H136,'[1]baza'!$B$3:$F$202,5,1)))</f>
        <v>47</v>
      </c>
      <c r="J136" s="114">
        <v>33.5</v>
      </c>
      <c r="K136" s="77">
        <f>IF(J136&lt;13,0,IF(J136&gt;104,(200+(J136-104)*4),VLOOKUP(J136,'[1]baza'!$C$3:$F$202,4,1)))</f>
        <v>42</v>
      </c>
      <c r="L136" s="107">
        <f>(E136+G136+I136+K136)</f>
        <v>144</v>
      </c>
    </row>
    <row r="137" spans="1:12" ht="15.75">
      <c r="A137" s="93">
        <v>103</v>
      </c>
      <c r="B137" s="94" t="s">
        <v>123</v>
      </c>
      <c r="C137" s="63">
        <v>98</v>
      </c>
      <c r="D137" s="109">
        <v>10.7</v>
      </c>
      <c r="E137" s="77">
        <f>IF(D137&gt;="",0,IF(D137&gt;=11.61,0,IF(D137&lt;6.91,(200+(6.91-D137)*100),VLOOKUP(-D137,'[1]baza'!$E:$F,2,1))))</f>
        <v>14</v>
      </c>
      <c r="F137" s="78">
        <v>0.0035439814814814817</v>
      </c>
      <c r="G137" s="108">
        <v>0</v>
      </c>
      <c r="H137" s="113">
        <v>355</v>
      </c>
      <c r="I137" s="77">
        <f>IF(H137&lt;210,0,IF(H137&gt;712,(200+H137-712),VLOOKUP(H137,'[1]baza'!$B$3:$F$202,5,1)))</f>
        <v>23</v>
      </c>
      <c r="J137" s="114">
        <v>39</v>
      </c>
      <c r="K137" s="77">
        <f>IF(J137&lt;13,0,IF(J137&gt;104,(200+(J137-104)*4),VLOOKUP(J137,'[1]baza'!$C$3:$F$202,4,1)))</f>
        <v>53</v>
      </c>
      <c r="L137" s="107">
        <f>(E137+G137+I137+K137)</f>
        <v>90</v>
      </c>
    </row>
    <row r="138" spans="1:12" ht="15.75">
      <c r="A138" s="91">
        <v>101</v>
      </c>
      <c r="B138" s="94" t="s">
        <v>121</v>
      </c>
      <c r="C138" s="62" t="s">
        <v>127</v>
      </c>
      <c r="D138" s="109">
        <v>10.1</v>
      </c>
      <c r="E138" s="77">
        <f>IF(D138&gt;="",0,IF(D138&gt;=11.61,0,IF(D138&lt;6.91,(200+(6.91-D138)*100),VLOOKUP(-D138,'[1]baza'!$E:$F,2,1))))</f>
        <v>26</v>
      </c>
      <c r="F138" s="78">
        <v>0.003128472222222222</v>
      </c>
      <c r="G138" s="108">
        <v>0</v>
      </c>
      <c r="H138" s="113">
        <v>392</v>
      </c>
      <c r="I138" s="77">
        <f>IF(H138&lt;210,0,IF(H138&gt;712,(200+H138-712),VLOOKUP(H138,'[1]baza'!$B$3:$F$202,5,1)))</f>
        <v>36</v>
      </c>
      <c r="J138" s="114">
        <v>25</v>
      </c>
      <c r="K138" s="77">
        <f>IF(J138&lt;13,0,IF(J138&gt;104,(200+(J138-104)*4),VLOOKUP(J138,'[1]baza'!$C$3:$F$202,4,1)))</f>
        <v>25</v>
      </c>
      <c r="L138" s="107">
        <f>(E138+G138+I138+K138)</f>
        <v>87</v>
      </c>
    </row>
    <row r="139" spans="1:12" ht="15.75">
      <c r="A139" s="93">
        <v>106</v>
      </c>
      <c r="B139" s="94" t="s">
        <v>126</v>
      </c>
      <c r="C139" s="63">
        <v>99</v>
      </c>
      <c r="D139" s="109">
        <v>10.1</v>
      </c>
      <c r="E139" s="77">
        <f>IF(D139&gt;="",0,IF(D139&gt;=11.61,0,IF(D139&lt;6.91,(200+(6.91-D139)*100),VLOOKUP(-D139,'[1]baza'!$E:$F,2,1))))</f>
        <v>26</v>
      </c>
      <c r="F139" s="78">
        <v>0.0031111111111111114</v>
      </c>
      <c r="G139" s="108">
        <v>2</v>
      </c>
      <c r="H139" s="113">
        <v>363</v>
      </c>
      <c r="I139" s="77">
        <f>IF(H139&lt;210,0,IF(H139&gt;712,(200+H139-712),VLOOKUP(H139,'[1]baza'!$B$3:$F$202,5,1)))</f>
        <v>26</v>
      </c>
      <c r="J139" s="114">
        <v>18</v>
      </c>
      <c r="K139" s="77">
        <f>IF(J139&lt;13,0,IF(J139&gt;104,(200+(J139-104)*4),VLOOKUP(J139,'[1]baza'!$C$3:$F$202,4,1)))</f>
        <v>11</v>
      </c>
      <c r="L139" s="107">
        <f>(E139+G139+I139+K139)</f>
        <v>65</v>
      </c>
    </row>
    <row r="140" spans="1:12" ht="16.5" thickBot="1">
      <c r="A140" s="91">
        <v>104</v>
      </c>
      <c r="B140" s="94" t="s">
        <v>124</v>
      </c>
      <c r="C140" s="63">
        <v>99</v>
      </c>
      <c r="D140" s="109">
        <v>10.4</v>
      </c>
      <c r="E140" s="77">
        <f>IF(D140&gt;="",0,IF(D140&gt;=11.61,0,IF(D140&lt;6.91,(200+(6.91-D140)*100),VLOOKUP(-D140,'[1]baza'!$E:$F,2,1))))</f>
        <v>20</v>
      </c>
      <c r="F140" s="78">
        <v>0.003189814814814815</v>
      </c>
      <c r="G140" s="108">
        <v>0</v>
      </c>
      <c r="H140" s="113">
        <v>349</v>
      </c>
      <c r="I140" s="77">
        <f>IF(H140&lt;210,0,IF(H140&gt;712,(200+H140-712),VLOOKUP(H140,'[1]baza'!$B$3:$F$202,5,1)))</f>
        <v>22</v>
      </c>
      <c r="J140" s="114">
        <v>18.5</v>
      </c>
      <c r="K140" s="77">
        <f>IF(J140&lt;13,0,IF(J140&gt;104,(200+(J140-104)*4),VLOOKUP(J140,'[1]baza'!$C$3:$F$202,4,1)))</f>
        <v>12</v>
      </c>
      <c r="L140" s="142">
        <f>(E140+G140+I140+K140)</f>
        <v>54</v>
      </c>
    </row>
    <row r="141" spans="1:12" ht="16.5" thickBot="1">
      <c r="A141" s="91"/>
      <c r="B141" s="94"/>
      <c r="C141" s="63"/>
      <c r="D141" s="109"/>
      <c r="E141" s="77"/>
      <c r="F141" s="78"/>
      <c r="G141" s="108"/>
      <c r="H141" s="113"/>
      <c r="I141" s="77"/>
      <c r="J141" s="114"/>
      <c r="K141" s="141"/>
      <c r="L141" s="144">
        <f>SUM(L136:L140)</f>
        <v>440</v>
      </c>
    </row>
    <row r="142" spans="1:12" ht="15.75">
      <c r="A142" s="93">
        <v>105</v>
      </c>
      <c r="B142" s="94" t="s">
        <v>125</v>
      </c>
      <c r="C142" s="62" t="s">
        <v>62</v>
      </c>
      <c r="D142" s="109">
        <v>10.4</v>
      </c>
      <c r="E142" s="77">
        <f>IF(D142&gt;="",0,IF(D142&gt;=11.61,0,IF(D142&lt;6.91,(200+(6.91-D142)*100),VLOOKUP(-D142,'[1]baza'!$E:$F,2,1))))</f>
        <v>20</v>
      </c>
      <c r="F142" s="78">
        <v>0.003295138888888889</v>
      </c>
      <c r="G142" s="108">
        <v>0</v>
      </c>
      <c r="H142" s="113">
        <v>312</v>
      </c>
      <c r="I142" s="77">
        <f>IF(H142&lt;210,0,IF(H142&gt;712,(200+H142-712),VLOOKUP(H142,'[1]baza'!$B$3:$F$202,5,1)))</f>
        <v>13</v>
      </c>
      <c r="J142" s="114">
        <v>23</v>
      </c>
      <c r="K142" s="77">
        <f>IF(J142&lt;13,0,IF(J142&gt;104,(200+(J142-104)*4),VLOOKUP(J142,'[1]baza'!$C$3:$F$202,4,1)))</f>
        <v>21</v>
      </c>
      <c r="L142" s="143">
        <f>(E142+G142+I142+K142)</f>
        <v>54</v>
      </c>
    </row>
    <row r="144" spans="1:12" ht="16.5" thickBot="1">
      <c r="A144" s="103"/>
      <c r="B144" s="103"/>
      <c r="C144" s="111"/>
      <c r="D144" s="129"/>
      <c r="E144" s="129"/>
      <c r="F144" s="129"/>
      <c r="G144" s="129"/>
      <c r="H144" s="129"/>
      <c r="I144" s="129"/>
      <c r="J144" s="129"/>
      <c r="K144" s="129"/>
      <c r="L144" s="105"/>
    </row>
    <row r="145" spans="1:12" ht="16.5" thickBot="1">
      <c r="A145" s="86">
        <v>13</v>
      </c>
      <c r="B145" s="87" t="s">
        <v>106</v>
      </c>
      <c r="C145" s="64" t="s">
        <v>4</v>
      </c>
      <c r="D145" s="88" t="s">
        <v>5</v>
      </c>
      <c r="E145" s="89" t="s">
        <v>6</v>
      </c>
      <c r="F145" s="89" t="s">
        <v>200</v>
      </c>
      <c r="G145" s="89" t="s">
        <v>6</v>
      </c>
      <c r="H145" s="89" t="s">
        <v>8</v>
      </c>
      <c r="I145" s="89" t="s">
        <v>6</v>
      </c>
      <c r="J145" s="89" t="s">
        <v>9</v>
      </c>
      <c r="K145" s="89" t="s">
        <v>6</v>
      </c>
      <c r="L145" s="90" t="s">
        <v>10</v>
      </c>
    </row>
    <row r="146" spans="1:12" ht="15.75">
      <c r="A146" s="91">
        <v>121</v>
      </c>
      <c r="B146" s="92" t="s">
        <v>107</v>
      </c>
      <c r="C146" s="65"/>
      <c r="D146" s="107">
        <v>9.5</v>
      </c>
      <c r="E146" s="77">
        <f>IF(D146&gt;="",0,IF(D146&gt;=11.61,0,IF(D146&lt;6.91,(200+(6.91-D146)*100),VLOOKUP(-D146,'[1]baza'!$E:$F,2,1))))</f>
        <v>42</v>
      </c>
      <c r="F146" s="78">
        <v>0.003003472222222222</v>
      </c>
      <c r="G146" s="108">
        <v>7</v>
      </c>
      <c r="H146" s="113">
        <v>391</v>
      </c>
      <c r="I146" s="77">
        <f>IF(H146&lt;210,0,IF(H146&gt;712,(200+H146-712),VLOOKUP(H146,'[1]baza'!$B$3:$F$202,5,1)))</f>
        <v>35</v>
      </c>
      <c r="J146" s="114">
        <v>26</v>
      </c>
      <c r="K146" s="77">
        <f>IF(J146&lt;13,0,IF(J146&gt;104,(200+(J146-104)*4),VLOOKUP(J146,'[1]baza'!$C$3:$F$202,4,1)))</f>
        <v>27</v>
      </c>
      <c r="L146" s="107">
        <f>(E146+G146+I146+K146)</f>
        <v>111</v>
      </c>
    </row>
    <row r="147" spans="1:12" ht="15.75">
      <c r="A147" s="93">
        <v>122</v>
      </c>
      <c r="B147" s="94" t="s">
        <v>108</v>
      </c>
      <c r="C147" s="62"/>
      <c r="D147" s="107">
        <v>10.2</v>
      </c>
      <c r="E147" s="77">
        <f>IF(D147&gt;="",0,IF(D147&gt;=11.61,0,IF(D147&lt;6.91,(200+(6.91-D147)*100),VLOOKUP(-D147,'[1]baza'!$E:$F,2,1))))</f>
        <v>24</v>
      </c>
      <c r="F147" s="78">
        <v>0.003795138888888889</v>
      </c>
      <c r="G147" s="108">
        <v>0</v>
      </c>
      <c r="H147" s="113">
        <v>360</v>
      </c>
      <c r="I147" s="77">
        <f>IF(H147&lt;210,0,IF(H147&gt;712,(200+H147-712),VLOOKUP(H147,'[1]baza'!$B$3:$F$202,5,1)))</f>
        <v>25</v>
      </c>
      <c r="J147" s="114">
        <v>32</v>
      </c>
      <c r="K147" s="77">
        <f>IF(J147&lt;13,0,IF(J147&gt;104,(200+(J147-104)*4),VLOOKUP(J147,'[1]baza'!$C$3:$F$202,4,1)))</f>
        <v>39</v>
      </c>
      <c r="L147" s="107">
        <f>(E147+G147+I147+K147)</f>
        <v>88</v>
      </c>
    </row>
    <row r="148" spans="1:12" ht="15.75">
      <c r="A148" s="91">
        <v>123</v>
      </c>
      <c r="B148" s="83" t="s">
        <v>114</v>
      </c>
      <c r="C148" s="62"/>
      <c r="D148" s="107">
        <v>10.2</v>
      </c>
      <c r="E148" s="77">
        <f>IF(D148&gt;="",0,IF(D148&gt;=11.61,0,IF(D148&lt;6.91,(200+(6.91-D148)*100),VLOOKUP(-D148,'[1]baza'!$E:$F,2,1))))</f>
        <v>24</v>
      </c>
      <c r="F148" s="78">
        <v>0.0037534722222222223</v>
      </c>
      <c r="G148" s="108">
        <v>0</v>
      </c>
      <c r="H148" s="113">
        <v>335</v>
      </c>
      <c r="I148" s="77">
        <f>IF(H148&lt;210,0,IF(H148&gt;712,(200+H148-712),VLOOKUP(H148,'[1]baza'!$B$3:$F$202,5,1)))</f>
        <v>18</v>
      </c>
      <c r="J148" s="114">
        <v>29</v>
      </c>
      <c r="K148" s="77">
        <f>IF(J148&lt;13,0,IF(J148&gt;104,(200+(J148-104)*4),VLOOKUP(J148,'[1]baza'!$C$3:$F$202,4,1)))</f>
        <v>33</v>
      </c>
      <c r="L148" s="107">
        <f>(E148+G148+I148+K148)</f>
        <v>75</v>
      </c>
    </row>
    <row r="149" spans="1:12" ht="15.75">
      <c r="A149" s="93">
        <v>125</v>
      </c>
      <c r="B149" s="94" t="s">
        <v>110</v>
      </c>
      <c r="C149" s="62"/>
      <c r="D149" s="107">
        <v>10.3</v>
      </c>
      <c r="E149" s="77">
        <f>IF(D149&gt;="",0,IF(D149&gt;=11.61,0,IF(D149&lt;6.91,(200+(6.91-D149)*100),VLOOKUP(-D149,'[1]baza'!$E:$F,2,1))))</f>
        <v>22</v>
      </c>
      <c r="F149" s="78">
        <v>0.003493055555555556</v>
      </c>
      <c r="G149" s="108">
        <v>0</v>
      </c>
      <c r="H149" s="113">
        <v>320</v>
      </c>
      <c r="I149" s="77">
        <f>IF(H149&lt;210,0,IF(H149&gt;712,(200+H149-712),VLOOKUP(H149,'[1]baza'!$B$3:$F$202,5,1)))</f>
        <v>14</v>
      </c>
      <c r="J149" s="114">
        <v>24</v>
      </c>
      <c r="K149" s="77">
        <f>IF(J149&lt;13,0,IF(J149&gt;104,(200+(J149-104)*4),VLOOKUP(J149,'[1]baza'!$C$3:$F$202,4,1)))</f>
        <v>23</v>
      </c>
      <c r="L149" s="107">
        <f>(E149+G149+I149+K149)</f>
        <v>59</v>
      </c>
    </row>
    <row r="150" spans="1:12" ht="16.5" thickBot="1">
      <c r="A150" s="95">
        <v>124</v>
      </c>
      <c r="B150" s="96" t="s">
        <v>109</v>
      </c>
      <c r="C150" s="66"/>
      <c r="D150" s="107">
        <v>10.5</v>
      </c>
      <c r="E150" s="77">
        <f>IF(D150&gt;="",0,IF(D150&gt;=11.61,0,IF(D150&lt;6.91,(200+(6.91-D150)*100),VLOOKUP(-D150,'[1]baza'!$E:$F,2,1))))</f>
        <v>18</v>
      </c>
      <c r="F150" s="78">
        <v>0.0031412037037037038</v>
      </c>
      <c r="G150" s="108">
        <v>0</v>
      </c>
      <c r="H150" s="113">
        <v>332</v>
      </c>
      <c r="I150" s="77">
        <f>IF(H150&lt;210,0,IF(H150&gt;712,(200+H150-712),VLOOKUP(H150,'[1]baza'!$B$3:$F$202,5,1)))</f>
        <v>17</v>
      </c>
      <c r="J150" s="114">
        <v>24</v>
      </c>
      <c r="K150" s="77">
        <f>IF(J150&lt;13,0,IF(J150&gt;104,(200+(J150-104)*4),VLOOKUP(J150,'[1]baza'!$C$3:$F$202,4,1)))</f>
        <v>23</v>
      </c>
      <c r="L150" s="142">
        <f>(E150+G150+I150+K150)</f>
        <v>58</v>
      </c>
    </row>
    <row r="151" spans="1:12" ht="16.5" thickBot="1">
      <c r="A151" s="95"/>
      <c r="B151" s="96"/>
      <c r="C151" s="66"/>
      <c r="D151" s="107"/>
      <c r="E151" s="77"/>
      <c r="F151" s="78"/>
      <c r="G151" s="108"/>
      <c r="H151" s="113"/>
      <c r="I151" s="77"/>
      <c r="J151" s="114"/>
      <c r="K151" s="141"/>
      <c r="L151" s="144">
        <f>SUM(L146:L150)</f>
        <v>391</v>
      </c>
    </row>
    <row r="152" spans="1:12" ht="15.75">
      <c r="A152" s="139">
        <v>127</v>
      </c>
      <c r="B152" s="94" t="s">
        <v>111</v>
      </c>
      <c r="C152" s="67"/>
      <c r="D152" s="107">
        <v>10.9</v>
      </c>
      <c r="E152" s="77">
        <f>IF(D152&gt;="",0,IF(D152&gt;=11.61,0,IF(D152&lt;6.91,(200+(6.91-D152)*100),VLOOKUP(-D152,'[1]baza'!$E:$F,2,1))))</f>
        <v>10</v>
      </c>
      <c r="F152" s="78">
        <v>0.0037256944444444447</v>
      </c>
      <c r="G152" s="108">
        <v>0</v>
      </c>
      <c r="H152" s="113">
        <v>283</v>
      </c>
      <c r="I152" s="77">
        <f>IF(H152&lt;210,0,IF(H152&gt;712,(200+H152-712),VLOOKUP(H152,'[1]baza'!$B$3:$F$202,5,1)))</f>
        <v>8</v>
      </c>
      <c r="J152" s="114">
        <v>16.5</v>
      </c>
      <c r="K152" s="77">
        <f>IF(J152&lt;13,0,IF(J152&gt;104,(200+(J152-104)*4),VLOOKUP(J152,'[1]baza'!$C$3:$F$202,4,1)))</f>
        <v>8</v>
      </c>
      <c r="L152" s="143">
        <f>(E152+G152+I152+K152)</f>
        <v>26</v>
      </c>
    </row>
    <row r="153" spans="1:12" ht="15.75">
      <c r="A153" s="140"/>
      <c r="B153" s="120" t="s">
        <v>23</v>
      </c>
      <c r="C153" s="67"/>
      <c r="D153" s="122"/>
      <c r="E153" s="122"/>
      <c r="F153" s="78"/>
      <c r="G153" s="122"/>
      <c r="H153" s="122"/>
      <c r="I153" s="122"/>
      <c r="J153" s="122"/>
      <c r="K153" s="122"/>
      <c r="L153" s="107"/>
    </row>
    <row r="154" spans="1:12" ht="15.75">
      <c r="A154" s="139">
        <v>126</v>
      </c>
      <c r="B154" s="120" t="s">
        <v>112</v>
      </c>
      <c r="C154" s="67"/>
      <c r="D154" s="107">
        <v>10.8</v>
      </c>
      <c r="E154" s="77">
        <f>IF(D154&gt;="",0,IF(D154&gt;=11.61,0,IF(D154&lt;6.91,(200+(6.91-D154)*100),VLOOKUP(-D154,'[1]baza'!$E:$F,2,1))))</f>
        <v>12</v>
      </c>
      <c r="F154" s="78">
        <v>0.0869849537037037</v>
      </c>
      <c r="G154" s="108">
        <v>0</v>
      </c>
      <c r="H154" s="113">
        <v>328</v>
      </c>
      <c r="I154" s="77">
        <f>IF(H154&lt;210,0,IF(H154&gt;712,(200+H154-712),VLOOKUP(H154,'[1]baza'!$B$3:$F$202,5,1)))</f>
        <v>16</v>
      </c>
      <c r="J154" s="114">
        <v>25</v>
      </c>
      <c r="K154" s="77">
        <f>IF(J154&lt;13,0,IF(J154&gt;104,(200+(J154-104)*4),VLOOKUP(J154,'[1]baza'!$C$3:$F$202,4,1)))</f>
        <v>25</v>
      </c>
      <c r="L154" s="107">
        <f>(E154+G154+I154+K154)</f>
        <v>53</v>
      </c>
    </row>
    <row r="155" spans="1:12" ht="15.75">
      <c r="A155" s="139">
        <v>128</v>
      </c>
      <c r="B155" s="120" t="s">
        <v>113</v>
      </c>
      <c r="C155" s="67"/>
      <c r="D155" s="107">
        <v>14.7</v>
      </c>
      <c r="E155" s="77">
        <f>IF(D155&gt;="",0,IF(D155&gt;=11.61,0,IF(D155&lt;6.91,(200+(6.91-D155)*100),VLOOKUP(-D155,'[1]baza'!$E:$F,2,1))))</f>
        <v>0</v>
      </c>
      <c r="F155" s="78">
        <v>0.0045150462962962965</v>
      </c>
      <c r="G155" s="108">
        <v>0</v>
      </c>
      <c r="H155" s="113">
        <v>220</v>
      </c>
      <c r="I155" s="77">
        <f>IF(H155&lt;210,0,IF(H155&gt;712,(200+H155-712),VLOOKUP(H155,'[1]baza'!$B$3:$F$202,5,1)))</f>
        <v>1</v>
      </c>
      <c r="J155" s="114">
        <v>16</v>
      </c>
      <c r="K155" s="77">
        <f>IF(J155&lt;13,0,IF(J155&gt;104,(200+(J155-104)*4),VLOOKUP(J155,'[1]baza'!$C$3:$F$202,4,1)))</f>
        <v>7</v>
      </c>
      <c r="L155" s="107">
        <f>(E155+G155+I155+K155)</f>
        <v>8</v>
      </c>
    </row>
    <row r="156" spans="1:12" ht="15.75">
      <c r="A156" s="85"/>
      <c r="B156" s="85"/>
      <c r="C156" s="130"/>
      <c r="D156" s="131"/>
      <c r="E156" s="131"/>
      <c r="F156" s="131"/>
      <c r="G156" s="131"/>
      <c r="H156" s="131"/>
      <c r="I156" s="131"/>
      <c r="J156" s="131"/>
      <c r="K156" s="131"/>
      <c r="L156" s="131"/>
    </row>
    <row r="157" spans="1:12" ht="15.75">
      <c r="A157" s="85"/>
      <c r="B157" s="85"/>
      <c r="C157" s="130"/>
      <c r="D157" s="131"/>
      <c r="E157" s="131"/>
      <c r="F157" s="131"/>
      <c r="G157" s="131"/>
      <c r="H157" s="131"/>
      <c r="I157" s="131"/>
      <c r="J157" s="131"/>
      <c r="K157" s="131"/>
      <c r="L157" s="13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Konarski</dc:creator>
  <cp:keywords/>
  <dc:description/>
  <cp:lastModifiedBy>Konarski</cp:lastModifiedBy>
  <cp:lastPrinted>2010-09-28T21:51:07Z</cp:lastPrinted>
  <dcterms:created xsi:type="dcterms:W3CDTF">2010-09-28T14:12:05Z</dcterms:created>
  <dcterms:modified xsi:type="dcterms:W3CDTF">2010-10-08T16:29:17Z</dcterms:modified>
  <cp:category/>
  <cp:version/>
  <cp:contentType/>
  <cp:contentStatus/>
</cp:coreProperties>
</file>