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tabRatio="686" activeTab="1"/>
  </bookViews>
  <sheets>
    <sheet name="wyniki-szt. MŁODZICY." sheetId="1" r:id="rId1"/>
    <sheet name="wyniki-szt. MŁODZICZKI" sheetId="2" r:id="rId2"/>
  </sheets>
  <definedNames/>
  <calcPr fullCalcOnLoad="1"/>
</workbook>
</file>

<file path=xl/sharedStrings.xml><?xml version="1.0" encoding="utf-8"?>
<sst xmlns="http://schemas.openxmlformats.org/spreadsheetml/2006/main" count="206" uniqueCount="92">
  <si>
    <t>Nr</t>
  </si>
  <si>
    <t>L</t>
  </si>
  <si>
    <t>S</t>
  </si>
  <si>
    <t>M</t>
  </si>
  <si>
    <t>PK</t>
  </si>
  <si>
    <t>R</t>
  </si>
  <si>
    <t>czas</t>
  </si>
  <si>
    <t>startu</t>
  </si>
  <si>
    <t>mety</t>
  </si>
  <si>
    <t>sztafety</t>
  </si>
  <si>
    <t>+</t>
  </si>
  <si>
    <t>Klub</t>
  </si>
  <si>
    <t>Nazwisko imię</t>
  </si>
  <si>
    <t>Czas</t>
  </si>
  <si>
    <t>Różnice</t>
  </si>
  <si>
    <t>czasowe</t>
  </si>
  <si>
    <t>zawodnika</t>
  </si>
  <si>
    <t>KL</t>
  </si>
  <si>
    <t>wsp</t>
  </si>
  <si>
    <t>BIEDA Robert</t>
  </si>
  <si>
    <t>BIEDA Norbert</t>
  </si>
  <si>
    <t>KRZYSIAK Andrzej</t>
  </si>
  <si>
    <t>URBAŚ Bogumiła</t>
  </si>
  <si>
    <t>KUZIEL Maria</t>
  </si>
  <si>
    <t>KIETA Paulina</t>
  </si>
  <si>
    <t>WOŁCZAŃSKI Paweł</t>
  </si>
  <si>
    <t>LASKA Justyna</t>
  </si>
  <si>
    <t>s</t>
  </si>
  <si>
    <t>KIETA Michał</t>
  </si>
  <si>
    <t>UKS  "SOŁTYSIANIE"  / GIMN. STARE BYSTRE I</t>
  </si>
  <si>
    <t>UKS  "SOŁTYSIANIE"  / GIMN. STARE BYSTRE II</t>
  </si>
  <si>
    <t>URBAŚ Paweł</t>
  </si>
  <si>
    <t>LEJA Mateusz</t>
  </si>
  <si>
    <t>CHLEBEK Natalia</t>
  </si>
  <si>
    <t xml:space="preserve">BKS WP KOŚCIELISKO /  ZSMS </t>
  </si>
  <si>
    <t>DELEGAT TECHNICZNY</t>
  </si>
  <si>
    <t>JAN MURDZEK</t>
  </si>
  <si>
    <t>MŁODZICY - bieg sztafetowy  3 x 4 km</t>
  </si>
  <si>
    <t>KRUPA Piotr</t>
  </si>
  <si>
    <t>KLUŚ Krzysztof</t>
  </si>
  <si>
    <t>ŁOWISZ Jan</t>
  </si>
  <si>
    <t>TOCZEK Mateusz</t>
  </si>
  <si>
    <t>UKS "CICHE" I</t>
  </si>
  <si>
    <t>UKS "CICHE" II</t>
  </si>
  <si>
    <t>JAROSZ Aleksandra</t>
  </si>
  <si>
    <t>KRUPA Anna</t>
  </si>
  <si>
    <t>HERCHOŃ Weronika</t>
  </si>
  <si>
    <t xml:space="preserve">MŁODZICZKI - bieg sztafetowy   3 x 3 km   L,  S  </t>
  </si>
  <si>
    <t xml:space="preserve">MIĘDZYWOJEWÓDZKIE   MISTRZOSTWA  </t>
  </si>
  <si>
    <t>MŁODZIKÓW W BIATHLONIE</t>
  </si>
  <si>
    <t>MŁODZIKÓW   W   BIATHLONIE</t>
  </si>
  <si>
    <t>WYNIKI    OFICJALNE</t>
  </si>
  <si>
    <t>II</t>
  </si>
  <si>
    <t>III</t>
  </si>
  <si>
    <t>NIE WYSTARTOWAŁY:</t>
  </si>
  <si>
    <t>STRZEL</t>
  </si>
  <si>
    <t>WSP</t>
  </si>
  <si>
    <t>Start  17.02.2008 r. godz. 10.10</t>
  </si>
  <si>
    <t>IKN "GÓRNIK" IWONICZ  ZDRÓJ</t>
  </si>
  <si>
    <t>JAKIEŁA Patryk</t>
  </si>
  <si>
    <t xml:space="preserve">UKS G-8 BIELANY WARSZAWA </t>
  </si>
  <si>
    <t>KRZYŻANOWSKI Wiktor</t>
  </si>
  <si>
    <t>MALCZYK Damian</t>
  </si>
  <si>
    <t>ŁOWISZ Józef</t>
  </si>
  <si>
    <t>URBAŚ Damian</t>
  </si>
  <si>
    <t>TYLKA Bartłomiej</t>
  </si>
  <si>
    <t>OGÓREK Tadeusz</t>
  </si>
  <si>
    <t>RAFACZ Marcin</t>
  </si>
  <si>
    <t>MRUGAŁA Marcin</t>
  </si>
  <si>
    <t>UKS "CICHE"</t>
  </si>
  <si>
    <t>SZYMUSIAK Agata</t>
  </si>
  <si>
    <t>BKS "WP - KOŚCIELISKO"  I</t>
  </si>
  <si>
    <t>PITOŃ Magdalena</t>
  </si>
  <si>
    <t>LASSAK  Beata</t>
  </si>
  <si>
    <t>BŁACHOWICZ Katarzyna</t>
  </si>
  <si>
    <t>MIŚKOWICZ Monika</t>
  </si>
  <si>
    <t>BATORZYŃSKA Karolina</t>
  </si>
  <si>
    <t>NALEPA Aleksandra</t>
  </si>
  <si>
    <t>BKS "WP - KOŚCIELISKO"  II</t>
  </si>
  <si>
    <t>CISZEK Monika</t>
  </si>
  <si>
    <t>STOPKA Joanna</t>
  </si>
  <si>
    <t>SZAFLARSKA Joanna</t>
  </si>
  <si>
    <t>DADAS Konrad</t>
  </si>
  <si>
    <t>Kościelisko -Kiry  14-17.02.2008</t>
  </si>
  <si>
    <t>Start  17.02.2008 r. godz. 11.40</t>
  </si>
  <si>
    <t>Koniec godz. 11.45</t>
  </si>
  <si>
    <t>KARA  par. 7.4.a</t>
  </si>
  <si>
    <t>2 min</t>
  </si>
  <si>
    <t xml:space="preserve"> 5/3</t>
  </si>
  <si>
    <t xml:space="preserve"> 9/2</t>
  </si>
  <si>
    <t xml:space="preserve">KARA par. 7.4.a </t>
  </si>
  <si>
    <t>Koniec godz.  13.30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</si>
</sst>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  <numFmt numFmtId="166" formatCode="hh:mm:ss.0"/>
    <numFmt numFmtId="167" formatCode="\+"/>
    <numFmt numFmtId="168" formatCode="#\+#"/>
  </numFmts>
  <fonts count="17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6" fontId="0" fillId="0" borderId="0" xfId="0" applyNumberFormat="1" applyFont="1" applyBorder="1" applyAlignment="1" applyProtection="1">
      <alignment horizontal="center"/>
      <protection hidden="1" locked="0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"/>
    </xf>
    <xf numFmtId="166" fontId="0" fillId="0" borderId="5" xfId="0" applyNumberFormat="1" applyFont="1" applyBorder="1" applyAlignment="1" applyProtection="1">
      <alignment horizontal="center"/>
      <protection hidden="1" locked="0"/>
    </xf>
    <xf numFmtId="0" fontId="1" fillId="0" borderId="4" xfId="0" applyFont="1" applyBorder="1" applyAlignment="1">
      <alignment horizontal="center"/>
    </xf>
    <xf numFmtId="166" fontId="1" fillId="0" borderId="4" xfId="0" applyNumberFormat="1" applyFont="1" applyBorder="1" applyAlignment="1" applyProtection="1">
      <alignment horizontal="center"/>
      <protection hidden="1" locked="0"/>
    </xf>
    <xf numFmtId="0" fontId="1" fillId="0" borderId="6" xfId="0" applyFont="1" applyBorder="1" applyAlignment="1">
      <alignment horizontal="center"/>
    </xf>
    <xf numFmtId="166" fontId="9" fillId="0" borderId="0" xfId="0" applyNumberFormat="1" applyFont="1" applyAlignment="1">
      <alignment vertical="top"/>
    </xf>
    <xf numFmtId="166" fontId="9" fillId="0" borderId="0" xfId="0" applyNumberFormat="1" applyFont="1" applyBorder="1" applyAlignment="1">
      <alignment vertical="top"/>
    </xf>
    <xf numFmtId="166" fontId="9" fillId="0" borderId="5" xfId="0" applyNumberFormat="1" applyFont="1" applyBorder="1" applyAlignment="1">
      <alignment vertical="top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166" fontId="1" fillId="0" borderId="4" xfId="0" applyNumberFormat="1" applyFont="1" applyBorder="1" applyAlignment="1">
      <alignment vertical="top"/>
    </xf>
    <xf numFmtId="0" fontId="6" fillId="0" borderId="5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" fillId="0" borderId="5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6" fontId="12" fillId="0" borderId="4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166" fontId="12" fillId="0" borderId="4" xfId="0" applyNumberFormat="1" applyFont="1" applyBorder="1" applyAlignment="1" applyProtection="1">
      <alignment horizontal="center"/>
      <protection hidden="1" locked="0"/>
    </xf>
    <xf numFmtId="166" fontId="6" fillId="0" borderId="0" xfId="0" applyNumberFormat="1" applyFont="1" applyBorder="1" applyAlignment="1" applyProtection="1">
      <alignment horizontal="center"/>
      <protection hidden="1" locked="0"/>
    </xf>
    <xf numFmtId="166" fontId="6" fillId="0" borderId="5" xfId="0" applyNumberFormat="1" applyFont="1" applyBorder="1" applyAlignment="1" applyProtection="1">
      <alignment horizontal="center"/>
      <protection hidden="1" locked="0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left"/>
    </xf>
    <xf numFmtId="0" fontId="12" fillId="0" borderId="7" xfId="0" applyFont="1" applyBorder="1" applyAlignment="1">
      <alignment/>
    </xf>
    <xf numFmtId="0" fontId="15" fillId="0" borderId="8" xfId="0" applyFont="1" applyBorder="1" applyAlignment="1">
      <alignment horizontal="center"/>
    </xf>
    <xf numFmtId="16" fontId="0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95250</xdr:rowOff>
    </xdr:from>
    <xdr:to>
      <xdr:col>3</xdr:col>
      <xdr:colOff>590550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90525"/>
          <a:ext cx="895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142875</xdr:rowOff>
    </xdr:from>
    <xdr:to>
      <xdr:col>3</xdr:col>
      <xdr:colOff>981075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33425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showGridLines="0" workbookViewId="0" topLeftCell="A1">
      <selection activeCell="S6" sqref="S6"/>
    </sheetView>
  </sheetViews>
  <sheetFormatPr defaultColWidth="9.00390625" defaultRowHeight="12.75"/>
  <cols>
    <col min="1" max="1" width="0.875" style="0" customWidth="1"/>
    <col min="2" max="2" width="2.75390625" style="7" customWidth="1"/>
    <col min="3" max="3" width="3.625" style="0" customWidth="1"/>
    <col min="4" max="4" width="36.625" style="0" customWidth="1"/>
    <col min="5" max="5" width="2.75390625" style="45" customWidth="1"/>
    <col min="6" max="6" width="3.125" style="76" customWidth="1"/>
    <col min="7" max="7" width="1.12109375" style="76" customWidth="1"/>
    <col min="8" max="8" width="2.125" style="76" customWidth="1"/>
    <col min="9" max="9" width="0.2421875" style="76" customWidth="1"/>
    <col min="10" max="10" width="2.875" style="76" customWidth="1"/>
    <col min="11" max="11" width="1.00390625" style="76" customWidth="1"/>
    <col min="12" max="12" width="1.75390625" style="76" customWidth="1"/>
    <col min="13" max="13" width="0.2421875" style="76" customWidth="1"/>
    <col min="14" max="14" width="2.875" style="76" customWidth="1"/>
    <col min="15" max="15" width="1.12109375" style="0" customWidth="1"/>
    <col min="16" max="16" width="1.75390625" style="0" customWidth="1"/>
    <col min="17" max="18" width="11.375" style="0" hidden="1" customWidth="1"/>
    <col min="19" max="19" width="8.625" style="45" customWidth="1"/>
    <col min="20" max="20" width="9.75390625" style="0" customWidth="1"/>
    <col min="21" max="21" width="8.00390625" style="45" customWidth="1"/>
    <col min="22" max="22" width="3.25390625" style="0" customWidth="1"/>
    <col min="23" max="23" width="2.625" style="0" customWidth="1"/>
  </cols>
  <sheetData>
    <row r="1" spans="1:22" ht="23.25" customHeight="1">
      <c r="A1" s="6"/>
      <c r="B1" s="96" t="s">
        <v>48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23.25" customHeight="1">
      <c r="A2" s="6"/>
      <c r="B2" s="96" t="s">
        <v>50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23.25" customHeight="1">
      <c r="A3" s="6"/>
      <c r="B3" s="65"/>
      <c r="C3" s="65"/>
      <c r="D3" s="96" t="s">
        <v>83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65"/>
    </row>
    <row r="4" spans="1:22" ht="11.25" customHeight="1">
      <c r="A4" s="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3" s="80" customFormat="1" ht="18">
      <c r="A5" s="97" t="s">
        <v>51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1" ht="13.5" customHeight="1">
      <c r="A6" s="9"/>
      <c r="B6" s="44"/>
      <c r="C6" s="9"/>
      <c r="D6" s="9"/>
      <c r="E6" s="48"/>
      <c r="F6" s="81"/>
      <c r="G6" s="81"/>
      <c r="H6" s="81"/>
      <c r="I6" s="81"/>
      <c r="J6" s="81"/>
      <c r="K6" s="81"/>
      <c r="L6" s="81"/>
      <c r="M6" s="81"/>
      <c r="N6" s="81"/>
      <c r="O6" s="8"/>
      <c r="P6" s="8"/>
      <c r="Q6" s="8"/>
      <c r="R6" s="8"/>
      <c r="S6" s="47"/>
      <c r="T6" s="8"/>
      <c r="U6" s="47"/>
    </row>
    <row r="7" spans="2:19" s="84" customFormat="1" ht="15">
      <c r="B7" s="85" t="s">
        <v>37</v>
      </c>
      <c r="C7" s="85"/>
      <c r="F7" s="86"/>
      <c r="G7" s="86"/>
      <c r="H7" s="86"/>
      <c r="I7" s="86"/>
      <c r="J7" s="86"/>
      <c r="K7" s="86"/>
      <c r="L7" s="86"/>
      <c r="M7" s="86"/>
      <c r="N7" s="86"/>
      <c r="O7" s="85"/>
      <c r="P7" s="85"/>
      <c r="S7" s="85"/>
    </row>
    <row r="8" spans="2:20" s="84" customFormat="1" ht="15">
      <c r="B8" s="85" t="s">
        <v>57</v>
      </c>
      <c r="C8" s="85"/>
      <c r="D8" s="85"/>
      <c r="E8" s="85"/>
      <c r="F8" s="86"/>
      <c r="G8" s="86"/>
      <c r="H8" s="86"/>
      <c r="I8" s="86"/>
      <c r="J8" s="86"/>
      <c r="K8" s="86"/>
      <c r="L8" s="86"/>
      <c r="M8" s="86"/>
      <c r="N8" s="86"/>
      <c r="O8" s="85"/>
      <c r="P8" s="85"/>
      <c r="Q8" s="85"/>
      <c r="R8" s="85"/>
      <c r="S8" s="85" t="s">
        <v>85</v>
      </c>
      <c r="T8" s="85"/>
    </row>
    <row r="9" spans="6:14" s="45" customFormat="1" ht="12" thickBot="1">
      <c r="F9" s="82"/>
      <c r="G9" s="82"/>
      <c r="H9" s="82"/>
      <c r="I9" s="82"/>
      <c r="J9" s="82"/>
      <c r="K9" s="82"/>
      <c r="L9" s="82"/>
      <c r="M9" s="82"/>
      <c r="N9" s="82"/>
    </row>
    <row r="10" spans="2:23" ht="16.5" thickBot="1">
      <c r="B10" s="1" t="s">
        <v>3</v>
      </c>
      <c r="C10" s="20" t="s">
        <v>0</v>
      </c>
      <c r="D10" s="4" t="s">
        <v>11</v>
      </c>
      <c r="E10" s="63"/>
      <c r="F10" s="83" t="s">
        <v>27</v>
      </c>
      <c r="G10" s="20"/>
      <c r="H10" s="20"/>
      <c r="I10" s="20"/>
      <c r="J10" s="20"/>
      <c r="K10" s="20"/>
      <c r="L10" s="20"/>
      <c r="M10" s="20"/>
      <c r="N10" s="20"/>
      <c r="O10" s="17"/>
      <c r="P10" s="16"/>
      <c r="Q10" s="4" t="s">
        <v>6</v>
      </c>
      <c r="R10" s="4" t="s">
        <v>6</v>
      </c>
      <c r="S10" s="55" t="s">
        <v>13</v>
      </c>
      <c r="T10" s="4" t="s">
        <v>13</v>
      </c>
      <c r="U10" s="55" t="s">
        <v>14</v>
      </c>
      <c r="V10" s="4" t="s">
        <v>4</v>
      </c>
      <c r="W10" s="4" t="s">
        <v>17</v>
      </c>
    </row>
    <row r="11" spans="2:23" ht="16.5" thickBot="1">
      <c r="B11" s="3"/>
      <c r="C11" s="49"/>
      <c r="D11" s="5" t="s">
        <v>12</v>
      </c>
      <c r="E11" s="64" t="s">
        <v>5</v>
      </c>
      <c r="F11" s="106" t="s">
        <v>1</v>
      </c>
      <c r="G11" s="107"/>
      <c r="H11" s="108"/>
      <c r="I11" s="22"/>
      <c r="J11" s="106" t="s">
        <v>2</v>
      </c>
      <c r="K11" s="107"/>
      <c r="L11" s="108"/>
      <c r="M11" s="22"/>
      <c r="N11" s="106" t="s">
        <v>5</v>
      </c>
      <c r="O11" s="107"/>
      <c r="P11" s="108"/>
      <c r="Q11" s="5" t="s">
        <v>7</v>
      </c>
      <c r="R11" s="5" t="s">
        <v>8</v>
      </c>
      <c r="S11" s="54" t="s">
        <v>16</v>
      </c>
      <c r="T11" s="5" t="s">
        <v>9</v>
      </c>
      <c r="U11" s="54" t="s">
        <v>15</v>
      </c>
      <c r="V11" s="54" t="s">
        <v>18</v>
      </c>
      <c r="W11" s="54"/>
    </row>
    <row r="12" spans="2:23" ht="15.75">
      <c r="B12" s="98">
        <v>1</v>
      </c>
      <c r="C12" s="37">
        <v>6</v>
      </c>
      <c r="D12" s="29" t="s">
        <v>34</v>
      </c>
      <c r="E12"/>
      <c r="F12" s="50">
        <f>SUM(F13:F16)</f>
        <v>2</v>
      </c>
      <c r="G12" s="50" t="s">
        <v>10</v>
      </c>
      <c r="H12" s="50">
        <f>SUM(H13:H16)</f>
        <v>0</v>
      </c>
      <c r="I12" s="50"/>
      <c r="J12" s="50">
        <f>SUM(J13:J16)</f>
        <v>5</v>
      </c>
      <c r="K12" s="50" t="s">
        <v>10</v>
      </c>
      <c r="L12" s="50">
        <f>SUM(L13:L16)</f>
        <v>0</v>
      </c>
      <c r="M12" s="50"/>
      <c r="N12" s="50">
        <f>SUM(N13:N16)</f>
        <v>7</v>
      </c>
      <c r="O12" s="50" t="s">
        <v>10</v>
      </c>
      <c r="P12" s="51">
        <f>SUM(P13:P16)</f>
        <v>0</v>
      </c>
      <c r="Q12" s="21"/>
      <c r="R12" s="21"/>
      <c r="S12" s="59"/>
      <c r="T12" s="30">
        <f>SUM(S14+S15+S16)</f>
        <v>0.04120370370370371</v>
      </c>
      <c r="U12" s="56">
        <f>T12-T$12</f>
        <v>0</v>
      </c>
      <c r="V12" s="103">
        <v>3</v>
      </c>
      <c r="W12" s="103" t="s">
        <v>52</v>
      </c>
    </row>
    <row r="13" spans="2:23" ht="15.75">
      <c r="B13" s="101"/>
      <c r="C13" s="37"/>
      <c r="D13" s="14"/>
      <c r="E13"/>
      <c r="F13" s="32"/>
      <c r="G13" s="32"/>
      <c r="H13" s="32"/>
      <c r="I13" s="32"/>
      <c r="J13" s="32"/>
      <c r="K13" s="32"/>
      <c r="L13" s="32"/>
      <c r="M13" s="18"/>
      <c r="N13" s="11"/>
      <c r="O13" s="11"/>
      <c r="P13" s="27"/>
      <c r="Q13" s="13"/>
      <c r="R13" s="13">
        <v>0</v>
      </c>
      <c r="S13" s="60"/>
      <c r="T13" s="24">
        <f>T12</f>
        <v>0.04120370370370371</v>
      </c>
      <c r="U13" s="57"/>
      <c r="V13" s="104"/>
      <c r="W13" s="104"/>
    </row>
    <row r="14" spans="2:23" ht="12.75">
      <c r="B14" s="101"/>
      <c r="C14" s="35">
        <v>1</v>
      </c>
      <c r="D14" s="40" t="s">
        <v>39</v>
      </c>
      <c r="E14" s="68">
        <v>93</v>
      </c>
      <c r="F14" s="32">
        <v>2</v>
      </c>
      <c r="G14" s="32"/>
      <c r="H14" s="32"/>
      <c r="I14" s="32"/>
      <c r="J14" s="32">
        <v>1</v>
      </c>
      <c r="K14" s="32"/>
      <c r="L14" s="32"/>
      <c r="M14" s="18"/>
      <c r="N14" s="11">
        <f>F14+J14</f>
        <v>3</v>
      </c>
      <c r="O14" s="11" t="s">
        <v>10</v>
      </c>
      <c r="P14" s="27">
        <f>H14+L14</f>
        <v>0</v>
      </c>
      <c r="Q14" s="13">
        <f>R13</f>
        <v>0</v>
      </c>
      <c r="R14" s="13">
        <v>0.014254629629629631</v>
      </c>
      <c r="S14" s="60">
        <f>R14-Q14</f>
        <v>0.014254629629629631</v>
      </c>
      <c r="T14" s="24">
        <f>T13</f>
        <v>0.04120370370370371</v>
      </c>
      <c r="U14" s="57"/>
      <c r="V14" s="104"/>
      <c r="W14" s="104"/>
    </row>
    <row r="15" spans="2:23" ht="12.75">
      <c r="B15" s="101"/>
      <c r="C15" s="35">
        <v>2</v>
      </c>
      <c r="D15" s="40" t="s">
        <v>32</v>
      </c>
      <c r="E15" s="68">
        <v>93</v>
      </c>
      <c r="F15" s="32">
        <v>0</v>
      </c>
      <c r="G15" s="32"/>
      <c r="H15" s="32"/>
      <c r="I15" s="32"/>
      <c r="J15" s="32">
        <v>3</v>
      </c>
      <c r="K15" s="32"/>
      <c r="L15" s="32"/>
      <c r="M15" s="18"/>
      <c r="N15" s="11">
        <f>F15+J15</f>
        <v>3</v>
      </c>
      <c r="O15" s="11" t="s">
        <v>10</v>
      </c>
      <c r="P15" s="27">
        <f>H15+L15</f>
        <v>0</v>
      </c>
      <c r="Q15" s="13">
        <f>R14</f>
        <v>0.014254629629629631</v>
      </c>
      <c r="R15" s="13">
        <v>0.02813310185185185</v>
      </c>
      <c r="S15" s="60">
        <f>R15-Q15</f>
        <v>0.013878472222222219</v>
      </c>
      <c r="T15" s="24">
        <f>T14</f>
        <v>0.04120370370370371</v>
      </c>
      <c r="U15" s="57"/>
      <c r="V15" s="104"/>
      <c r="W15" s="104"/>
    </row>
    <row r="16" spans="2:23" ht="13.5" thickBot="1">
      <c r="B16" s="102"/>
      <c r="C16" s="36">
        <v>3</v>
      </c>
      <c r="D16" s="66" t="s">
        <v>21</v>
      </c>
      <c r="E16" s="68">
        <v>93</v>
      </c>
      <c r="F16" s="33">
        <v>0</v>
      </c>
      <c r="G16" s="33"/>
      <c r="H16" s="33"/>
      <c r="I16" s="33"/>
      <c r="J16" s="33">
        <v>1</v>
      </c>
      <c r="K16" s="33"/>
      <c r="L16" s="33"/>
      <c r="M16" s="31"/>
      <c r="N16" s="26">
        <f>F16+J16</f>
        <v>1</v>
      </c>
      <c r="O16" s="26" t="s">
        <v>10</v>
      </c>
      <c r="P16" s="28">
        <f>H16+L16</f>
        <v>0</v>
      </c>
      <c r="Q16" s="19">
        <f>R15</f>
        <v>0.02813310185185185</v>
      </c>
      <c r="R16" s="13">
        <v>0.04120370370370371</v>
      </c>
      <c r="S16" s="61">
        <f>R16-Q16</f>
        <v>0.013070601851851858</v>
      </c>
      <c r="T16" s="25">
        <f>T15</f>
        <v>0.04120370370370371</v>
      </c>
      <c r="U16" s="58"/>
      <c r="V16" s="105"/>
      <c r="W16" s="105"/>
    </row>
    <row r="17" spans="2:23" ht="15.75">
      <c r="B17" s="98">
        <v>2</v>
      </c>
      <c r="C17" s="37">
        <v>4</v>
      </c>
      <c r="D17" s="92" t="s">
        <v>29</v>
      </c>
      <c r="E17" s="15"/>
      <c r="F17" s="50">
        <f>SUM(F18:F21)</f>
        <v>2</v>
      </c>
      <c r="G17" s="50" t="s">
        <v>10</v>
      </c>
      <c r="H17" s="50">
        <f>SUM(H18:H21)</f>
        <v>0</v>
      </c>
      <c r="I17" s="50"/>
      <c r="J17" s="50">
        <f>SUM(J18:J21)</f>
        <v>10</v>
      </c>
      <c r="K17" s="50" t="s">
        <v>10</v>
      </c>
      <c r="L17" s="50">
        <f>SUM(L18:L21)</f>
        <v>0</v>
      </c>
      <c r="M17" s="50"/>
      <c r="N17" s="50">
        <f>SUM(N18:N21)</f>
        <v>12</v>
      </c>
      <c r="O17" s="50" t="s">
        <v>10</v>
      </c>
      <c r="P17" s="51">
        <f>SUM(P18:P21)</f>
        <v>0</v>
      </c>
      <c r="Q17" s="21"/>
      <c r="R17" s="21"/>
      <c r="S17" s="59"/>
      <c r="T17" s="30">
        <f>SUM(S19+S20+S21)</f>
        <v>0.045599537037037036</v>
      </c>
      <c r="U17" s="56">
        <f>T17-T$12</f>
        <v>0.004395833333333328</v>
      </c>
      <c r="V17" s="103">
        <v>2</v>
      </c>
      <c r="W17" s="103" t="s">
        <v>52</v>
      </c>
    </row>
    <row r="18" spans="2:23" ht="15.75">
      <c r="B18" s="101"/>
      <c r="C18" s="37"/>
      <c r="E18" s="15"/>
      <c r="F18" s="32"/>
      <c r="G18" s="32"/>
      <c r="H18" s="32"/>
      <c r="I18" s="32"/>
      <c r="J18" s="32"/>
      <c r="K18" s="32"/>
      <c r="L18" s="32"/>
      <c r="M18" s="18"/>
      <c r="N18" s="11"/>
      <c r="O18" s="11"/>
      <c r="P18" s="27"/>
      <c r="Q18" s="13"/>
      <c r="R18" s="13">
        <v>0</v>
      </c>
      <c r="S18" s="60"/>
      <c r="T18" s="24">
        <f>T17</f>
        <v>0.045599537037037036</v>
      </c>
      <c r="U18" s="57"/>
      <c r="V18" s="104"/>
      <c r="W18" s="104"/>
    </row>
    <row r="19" spans="2:23" ht="12.75">
      <c r="B19" s="101"/>
      <c r="C19" s="35">
        <v>1</v>
      </c>
      <c r="D19" t="s">
        <v>19</v>
      </c>
      <c r="E19" s="15">
        <v>93</v>
      </c>
      <c r="F19" s="32">
        <v>2</v>
      </c>
      <c r="G19" s="32"/>
      <c r="H19" s="32"/>
      <c r="I19" s="32"/>
      <c r="J19" s="32">
        <v>3</v>
      </c>
      <c r="K19" s="32"/>
      <c r="L19" s="32"/>
      <c r="M19" s="18"/>
      <c r="N19" s="11">
        <f>F19+J19</f>
        <v>5</v>
      </c>
      <c r="O19" s="11" t="s">
        <v>10</v>
      </c>
      <c r="P19" s="27">
        <f>H19+L19</f>
        <v>0</v>
      </c>
      <c r="Q19" s="13">
        <f>R18</f>
        <v>0</v>
      </c>
      <c r="R19" s="13">
        <v>0.015012731481481481</v>
      </c>
      <c r="S19" s="60">
        <f>R19-Q19</f>
        <v>0.015012731481481481</v>
      </c>
      <c r="T19" s="24">
        <f>T18</f>
        <v>0.045599537037037036</v>
      </c>
      <c r="U19" s="57"/>
      <c r="V19" s="104"/>
      <c r="W19" s="104"/>
    </row>
    <row r="20" spans="2:23" ht="12.75">
      <c r="B20" s="101"/>
      <c r="C20" s="35">
        <v>2</v>
      </c>
      <c r="D20" t="s">
        <v>28</v>
      </c>
      <c r="E20" s="15">
        <v>93</v>
      </c>
      <c r="F20" s="32">
        <v>0</v>
      </c>
      <c r="G20" s="32"/>
      <c r="H20" s="32"/>
      <c r="I20" s="32"/>
      <c r="J20" s="32">
        <v>4</v>
      </c>
      <c r="K20" s="32"/>
      <c r="L20" s="32"/>
      <c r="M20" s="18"/>
      <c r="N20" s="11">
        <f>F20+J20</f>
        <v>4</v>
      </c>
      <c r="O20" s="11" t="s">
        <v>10</v>
      </c>
      <c r="P20" s="27">
        <f>H20+L20</f>
        <v>0</v>
      </c>
      <c r="Q20" s="13">
        <f>R19</f>
        <v>0.015012731481481481</v>
      </c>
      <c r="R20" s="13">
        <v>0.030671296296296294</v>
      </c>
      <c r="S20" s="60">
        <f>R20-Q20</f>
        <v>0.015658564814814813</v>
      </c>
      <c r="T20" s="24">
        <f>T19</f>
        <v>0.045599537037037036</v>
      </c>
      <c r="U20" s="57"/>
      <c r="V20" s="104"/>
      <c r="W20" s="104"/>
    </row>
    <row r="21" spans="2:23" ht="13.5" thickBot="1">
      <c r="B21" s="102"/>
      <c r="C21" s="36">
        <v>3</v>
      </c>
      <c r="D21" s="52" t="s">
        <v>20</v>
      </c>
      <c r="E21" s="15">
        <v>93</v>
      </c>
      <c r="F21" s="33">
        <v>0</v>
      </c>
      <c r="G21" s="33"/>
      <c r="H21" s="33"/>
      <c r="I21" s="33"/>
      <c r="J21" s="33">
        <v>3</v>
      </c>
      <c r="K21" s="33"/>
      <c r="L21" s="33"/>
      <c r="M21" s="31"/>
      <c r="N21" s="26">
        <f>F21+J21</f>
        <v>3</v>
      </c>
      <c r="O21" s="26" t="s">
        <v>10</v>
      </c>
      <c r="P21" s="28">
        <f>H21+L21</f>
        <v>0</v>
      </c>
      <c r="Q21" s="19">
        <f>R20</f>
        <v>0.030671296296296294</v>
      </c>
      <c r="R21" s="19">
        <v>0.045599537037037036</v>
      </c>
      <c r="S21" s="61">
        <f>R21-Q21</f>
        <v>0.014928240740740742</v>
      </c>
      <c r="T21" s="25">
        <f>T20</f>
        <v>0.045599537037037036</v>
      </c>
      <c r="U21" s="58"/>
      <c r="V21" s="105"/>
      <c r="W21" s="105"/>
    </row>
    <row r="22" spans="2:23" ht="15.75">
      <c r="B22" s="98">
        <v>3</v>
      </c>
      <c r="C22" s="37">
        <v>7</v>
      </c>
      <c r="D22" s="14" t="s">
        <v>58</v>
      </c>
      <c r="E22"/>
      <c r="F22" s="50">
        <f>SUM(F23:F26)</f>
        <v>5</v>
      </c>
      <c r="G22" s="50" t="s">
        <v>10</v>
      </c>
      <c r="H22" s="50">
        <f>SUM(H23:H26)</f>
        <v>0</v>
      </c>
      <c r="I22" s="50"/>
      <c r="J22" s="50">
        <f>SUM(J23:J26)</f>
        <v>10</v>
      </c>
      <c r="K22" s="50" t="s">
        <v>10</v>
      </c>
      <c r="L22" s="50">
        <f>SUM(L23:L26)</f>
        <v>0</v>
      </c>
      <c r="M22" s="50"/>
      <c r="N22" s="50">
        <f>SUM(N23:N26)</f>
        <v>15</v>
      </c>
      <c r="O22" s="50" t="s">
        <v>10</v>
      </c>
      <c r="P22" s="51">
        <f>SUM(P23:P26)</f>
        <v>0</v>
      </c>
      <c r="Q22" s="21"/>
      <c r="R22" s="21"/>
      <c r="S22" s="59"/>
      <c r="T22" s="30">
        <f>SUM(S24+S25+S26)</f>
        <v>0.04935185185185185</v>
      </c>
      <c r="U22" s="56">
        <f>T22-T$12</f>
        <v>0.00814814814814814</v>
      </c>
      <c r="V22" s="103">
        <v>2</v>
      </c>
      <c r="W22" s="103" t="s">
        <v>52</v>
      </c>
    </row>
    <row r="23" spans="2:23" ht="15.75">
      <c r="B23" s="99"/>
      <c r="C23" s="37"/>
      <c r="D23" s="14"/>
      <c r="E23"/>
      <c r="F23" s="32"/>
      <c r="G23" s="32"/>
      <c r="H23" s="32"/>
      <c r="I23" s="32"/>
      <c r="J23" s="32"/>
      <c r="K23" s="32"/>
      <c r="L23" s="32"/>
      <c r="M23" s="18"/>
      <c r="N23" s="11"/>
      <c r="O23" s="11"/>
      <c r="P23" s="27"/>
      <c r="Q23" s="13"/>
      <c r="R23" s="13">
        <v>0</v>
      </c>
      <c r="S23" s="60"/>
      <c r="T23" s="24">
        <f>T22</f>
        <v>0.04935185185185185</v>
      </c>
      <c r="U23" s="57"/>
      <c r="V23" s="104"/>
      <c r="W23" s="104"/>
    </row>
    <row r="24" spans="2:23" ht="12.75">
      <c r="B24" s="99"/>
      <c r="C24" s="35">
        <v>1</v>
      </c>
      <c r="D24" s="41" t="s">
        <v>25</v>
      </c>
      <c r="E24">
        <v>92</v>
      </c>
      <c r="F24" s="32">
        <v>0</v>
      </c>
      <c r="G24" s="32"/>
      <c r="H24" s="32"/>
      <c r="I24" s="32"/>
      <c r="J24" s="32">
        <v>2</v>
      </c>
      <c r="K24" s="32"/>
      <c r="L24" s="32"/>
      <c r="M24" s="18"/>
      <c r="N24" s="11">
        <f>F24+J24</f>
        <v>2</v>
      </c>
      <c r="O24" s="11" t="s">
        <v>10</v>
      </c>
      <c r="P24" s="27">
        <f>H24+L24</f>
        <v>0</v>
      </c>
      <c r="Q24" s="13">
        <f>R23</f>
        <v>0</v>
      </c>
      <c r="R24" s="13">
        <v>0.015261574074074073</v>
      </c>
      <c r="S24" s="60">
        <f>R24-Q24</f>
        <v>0.015261574074074073</v>
      </c>
      <c r="T24" s="24">
        <f>T23</f>
        <v>0.04935185185185185</v>
      </c>
      <c r="U24" s="57"/>
      <c r="V24" s="104"/>
      <c r="W24" s="104"/>
    </row>
    <row r="25" spans="2:23" ht="12.75">
      <c r="B25" s="99"/>
      <c r="C25" s="35">
        <v>2</v>
      </c>
      <c r="D25" s="41" t="s">
        <v>38</v>
      </c>
      <c r="E25">
        <v>92</v>
      </c>
      <c r="F25" s="32">
        <v>3</v>
      </c>
      <c r="G25" s="32"/>
      <c r="H25" s="32"/>
      <c r="I25" s="32"/>
      <c r="J25" s="32">
        <v>5</v>
      </c>
      <c r="K25" s="32"/>
      <c r="L25" s="32"/>
      <c r="M25" s="18"/>
      <c r="N25" s="11">
        <f>F25+J25</f>
        <v>8</v>
      </c>
      <c r="O25" s="11" t="s">
        <v>10</v>
      </c>
      <c r="P25" s="27">
        <f>H25+L25</f>
        <v>0</v>
      </c>
      <c r="Q25" s="13">
        <f>R24</f>
        <v>0.015261574074074073</v>
      </c>
      <c r="R25" s="13">
        <v>0.03287615740740741</v>
      </c>
      <c r="S25" s="60">
        <f>R25-Q25</f>
        <v>0.017614583333333336</v>
      </c>
      <c r="T25" s="24">
        <f>T24</f>
        <v>0.04935185185185185</v>
      </c>
      <c r="U25" s="57"/>
      <c r="V25" s="104"/>
      <c r="W25" s="104"/>
    </row>
    <row r="26" spans="2:23" ht="13.5" thickBot="1">
      <c r="B26" s="100"/>
      <c r="C26" s="36">
        <v>3</v>
      </c>
      <c r="D26" s="42" t="s">
        <v>59</v>
      </c>
      <c r="E26" s="10">
        <v>92</v>
      </c>
      <c r="F26" s="33">
        <v>2</v>
      </c>
      <c r="G26" s="33"/>
      <c r="H26" s="33"/>
      <c r="I26" s="33"/>
      <c r="J26" s="33">
        <v>3</v>
      </c>
      <c r="K26" s="33"/>
      <c r="L26" s="33"/>
      <c r="M26" s="31"/>
      <c r="N26" s="26">
        <f>F26+J26</f>
        <v>5</v>
      </c>
      <c r="O26" s="26" t="s">
        <v>10</v>
      </c>
      <c r="P26" s="28">
        <f>H26+L26</f>
        <v>0</v>
      </c>
      <c r="Q26" s="19">
        <f>R25</f>
        <v>0.03287615740740741</v>
      </c>
      <c r="R26" s="13">
        <v>0.04935185185185185</v>
      </c>
      <c r="S26" s="61">
        <f>R26-Q26</f>
        <v>0.01647569444444444</v>
      </c>
      <c r="T26" s="25">
        <f>T25</f>
        <v>0.04935185185185185</v>
      </c>
      <c r="U26" s="58"/>
      <c r="V26" s="105"/>
      <c r="W26" s="105"/>
    </row>
    <row r="27" spans="2:23" ht="15.75">
      <c r="B27" s="98">
        <v>4</v>
      </c>
      <c r="C27" s="37">
        <v>5</v>
      </c>
      <c r="D27" s="14" t="s">
        <v>42</v>
      </c>
      <c r="E27"/>
      <c r="F27" s="50">
        <f>SUM(F28:F31)</f>
        <v>11</v>
      </c>
      <c r="G27" s="50" t="s">
        <v>10</v>
      </c>
      <c r="H27" s="50">
        <f>SUM(H28:H31)</f>
        <v>0</v>
      </c>
      <c r="I27" s="50"/>
      <c r="J27" s="50">
        <f>SUM(J28:J31)</f>
        <v>11</v>
      </c>
      <c r="K27" s="50" t="s">
        <v>10</v>
      </c>
      <c r="L27" s="50">
        <f>SUM(L28:L31)</f>
        <v>0</v>
      </c>
      <c r="M27" s="50"/>
      <c r="N27" s="50">
        <f>SUM(N28:N31)</f>
        <v>22</v>
      </c>
      <c r="O27" s="50" t="s">
        <v>10</v>
      </c>
      <c r="P27" s="51">
        <f>SUM(P28:P31)</f>
        <v>0</v>
      </c>
      <c r="Q27" s="21"/>
      <c r="R27" s="21"/>
      <c r="S27" s="59"/>
      <c r="T27" s="30">
        <f>SUM(S29+S30+S31)</f>
        <v>0.051143518518518526</v>
      </c>
      <c r="U27" s="56">
        <f>T27-T$12</f>
        <v>0.009939814814814818</v>
      </c>
      <c r="V27" s="103">
        <v>1</v>
      </c>
      <c r="W27" s="103" t="s">
        <v>53</v>
      </c>
    </row>
    <row r="28" spans="2:23" ht="15.75">
      <c r="B28" s="99"/>
      <c r="C28" s="37"/>
      <c r="D28" s="14"/>
      <c r="E28"/>
      <c r="F28" s="32"/>
      <c r="G28" s="32"/>
      <c r="H28" s="32"/>
      <c r="I28" s="32"/>
      <c r="J28" s="32"/>
      <c r="K28" s="32"/>
      <c r="L28" s="32"/>
      <c r="M28" s="18"/>
      <c r="N28" s="11"/>
      <c r="O28" s="11"/>
      <c r="P28" s="27"/>
      <c r="Q28" s="13"/>
      <c r="R28" s="13">
        <v>0</v>
      </c>
      <c r="S28" s="60"/>
      <c r="T28" s="24">
        <f>T27</f>
        <v>0.051143518518518526</v>
      </c>
      <c r="U28" s="57"/>
      <c r="V28" s="104"/>
      <c r="W28" s="104"/>
    </row>
    <row r="29" spans="2:23" ht="12.75">
      <c r="B29" s="99"/>
      <c r="C29" s="35">
        <v>1</v>
      </c>
      <c r="D29" s="41" t="s">
        <v>41</v>
      </c>
      <c r="E29">
        <v>92</v>
      </c>
      <c r="F29" s="32">
        <v>5</v>
      </c>
      <c r="G29" s="32"/>
      <c r="H29" s="32"/>
      <c r="I29" s="32"/>
      <c r="J29" s="32">
        <v>5</v>
      </c>
      <c r="K29" s="32"/>
      <c r="L29" s="32"/>
      <c r="M29" s="18"/>
      <c r="N29" s="11">
        <f>F29+J29</f>
        <v>10</v>
      </c>
      <c r="O29" s="11" t="s">
        <v>10</v>
      </c>
      <c r="P29" s="27">
        <f>H29+L29</f>
        <v>0</v>
      </c>
      <c r="Q29" s="13">
        <f>R28</f>
        <v>0</v>
      </c>
      <c r="R29" s="13">
        <v>0.016916666666666667</v>
      </c>
      <c r="S29" s="60">
        <f>R29-Q29</f>
        <v>0.016916666666666667</v>
      </c>
      <c r="T29" s="24">
        <f>T28</f>
        <v>0.051143518518518526</v>
      </c>
      <c r="U29" s="57"/>
      <c r="V29" s="104"/>
      <c r="W29" s="104"/>
    </row>
    <row r="30" spans="2:23" ht="12.75">
      <c r="B30" s="99"/>
      <c r="C30" s="35">
        <v>2</v>
      </c>
      <c r="D30" s="41" t="s">
        <v>63</v>
      </c>
      <c r="E30">
        <v>94</v>
      </c>
      <c r="F30" s="32">
        <v>3</v>
      </c>
      <c r="G30" s="32"/>
      <c r="H30" s="32"/>
      <c r="I30" s="32"/>
      <c r="J30" s="32">
        <v>2</v>
      </c>
      <c r="K30" s="32"/>
      <c r="L30" s="32"/>
      <c r="M30" s="18"/>
      <c r="N30" s="11">
        <f>F30+J30</f>
        <v>5</v>
      </c>
      <c r="O30" s="11" t="s">
        <v>10</v>
      </c>
      <c r="P30" s="27">
        <f>H30+L30</f>
        <v>0</v>
      </c>
      <c r="Q30" s="13">
        <f>R29</f>
        <v>0.016916666666666667</v>
      </c>
      <c r="R30" s="13">
        <v>0.03352083333333334</v>
      </c>
      <c r="S30" s="60">
        <f>R30-Q30</f>
        <v>0.016604166666666673</v>
      </c>
      <c r="T30" s="24">
        <f>T29</f>
        <v>0.051143518518518526</v>
      </c>
      <c r="U30" s="57"/>
      <c r="V30" s="104"/>
      <c r="W30" s="104"/>
    </row>
    <row r="31" spans="2:23" ht="13.5" thickBot="1">
      <c r="B31" s="100"/>
      <c r="C31" s="36">
        <v>3</v>
      </c>
      <c r="D31" s="42" t="s">
        <v>40</v>
      </c>
      <c r="E31" s="10">
        <v>92</v>
      </c>
      <c r="F31" s="33">
        <v>3</v>
      </c>
      <c r="G31" s="33"/>
      <c r="H31" s="33"/>
      <c r="I31" s="33"/>
      <c r="J31" s="33">
        <v>4</v>
      </c>
      <c r="K31" s="33"/>
      <c r="L31" s="33"/>
      <c r="M31" s="31"/>
      <c r="N31" s="26">
        <f>F31+J31</f>
        <v>7</v>
      </c>
      <c r="O31" s="26" t="s">
        <v>10</v>
      </c>
      <c r="P31" s="28">
        <f>H31+L31</f>
        <v>0</v>
      </c>
      <c r="Q31" s="19">
        <f>R30</f>
        <v>0.03352083333333334</v>
      </c>
      <c r="R31" s="13">
        <v>0.051143518518518526</v>
      </c>
      <c r="S31" s="61">
        <f>R31-Q31</f>
        <v>0.017622685185185186</v>
      </c>
      <c r="T31" s="25">
        <f>T30</f>
        <v>0.051143518518518526</v>
      </c>
      <c r="U31" s="58"/>
      <c r="V31" s="105"/>
      <c r="W31" s="105"/>
    </row>
    <row r="32" spans="2:23" ht="15.75">
      <c r="B32" s="98">
        <v>5</v>
      </c>
      <c r="C32" s="37">
        <v>9</v>
      </c>
      <c r="D32" s="93" t="s">
        <v>30</v>
      </c>
      <c r="E32" s="15"/>
      <c r="F32" s="50">
        <f>SUM(F33:F36)</f>
        <v>13</v>
      </c>
      <c r="G32" s="50" t="s">
        <v>10</v>
      </c>
      <c r="H32" s="50">
        <f>SUM(H33:H36)</f>
        <v>0</v>
      </c>
      <c r="I32" s="50"/>
      <c r="J32" s="50">
        <f>SUM(J33:J36)</f>
        <v>12</v>
      </c>
      <c r="K32" s="50" t="s">
        <v>10</v>
      </c>
      <c r="L32" s="50">
        <f>SUM(L33:L36)</f>
        <v>0</v>
      </c>
      <c r="M32" s="50"/>
      <c r="N32" s="50">
        <f>SUM(N33:N36)</f>
        <v>25</v>
      </c>
      <c r="O32" s="50" t="s">
        <v>10</v>
      </c>
      <c r="P32" s="51">
        <f>SUM(P33:P36)</f>
        <v>0</v>
      </c>
      <c r="Q32" s="21"/>
      <c r="R32" s="21"/>
      <c r="S32" s="59"/>
      <c r="T32" s="30">
        <f>SUM(S34+S35+S36)</f>
        <v>0.05420601851851852</v>
      </c>
      <c r="U32" s="56">
        <f>T32-T$12</f>
        <v>0.013002314814814814</v>
      </c>
      <c r="V32" s="103">
        <v>1</v>
      </c>
      <c r="W32" s="103" t="s">
        <v>53</v>
      </c>
    </row>
    <row r="33" spans="2:23" ht="15.75">
      <c r="B33" s="99"/>
      <c r="C33" s="37"/>
      <c r="D33" s="14"/>
      <c r="E33" s="15"/>
      <c r="F33" s="32"/>
      <c r="G33" s="32"/>
      <c r="H33" s="32"/>
      <c r="I33" s="32"/>
      <c r="J33" s="32"/>
      <c r="K33" s="32"/>
      <c r="L33" s="32"/>
      <c r="M33" s="18"/>
      <c r="N33" s="11"/>
      <c r="O33" s="11"/>
      <c r="P33" s="27"/>
      <c r="Q33" s="13"/>
      <c r="R33" s="13">
        <v>0</v>
      </c>
      <c r="S33" s="60"/>
      <c r="T33" s="23">
        <f>T32</f>
        <v>0.05420601851851852</v>
      </c>
      <c r="U33" s="57"/>
      <c r="V33" s="104"/>
      <c r="W33" s="104"/>
    </row>
    <row r="34" spans="2:23" ht="12.75">
      <c r="B34" s="99"/>
      <c r="C34" s="35">
        <v>1</v>
      </c>
      <c r="D34" s="73" t="s">
        <v>64</v>
      </c>
      <c r="E34" s="68">
        <v>94</v>
      </c>
      <c r="F34" s="32">
        <v>3</v>
      </c>
      <c r="G34" s="32"/>
      <c r="H34" s="32"/>
      <c r="I34" s="32"/>
      <c r="J34" s="32">
        <v>3</v>
      </c>
      <c r="K34" s="32"/>
      <c r="L34" s="32"/>
      <c r="M34" s="18"/>
      <c r="N34" s="11">
        <f>F34+J34</f>
        <v>6</v>
      </c>
      <c r="O34" s="11" t="s">
        <v>10</v>
      </c>
      <c r="P34" s="27">
        <f>H34+L34</f>
        <v>0</v>
      </c>
      <c r="Q34" s="13">
        <f>R33</f>
        <v>0</v>
      </c>
      <c r="R34" s="13">
        <v>0.018619212962962962</v>
      </c>
      <c r="S34" s="60">
        <f>R34-Q34</f>
        <v>0.018619212962962962</v>
      </c>
      <c r="T34" s="23">
        <f>T33</f>
        <v>0.05420601851851852</v>
      </c>
      <c r="U34" s="57"/>
      <c r="V34" s="104"/>
      <c r="W34" s="104"/>
    </row>
    <row r="35" spans="2:23" ht="12.75">
      <c r="B35" s="99"/>
      <c r="C35" s="35">
        <v>2</v>
      </c>
      <c r="D35" s="73" t="s">
        <v>31</v>
      </c>
      <c r="E35" s="68">
        <v>92</v>
      </c>
      <c r="F35" s="32">
        <v>5</v>
      </c>
      <c r="G35" s="32"/>
      <c r="H35" s="32"/>
      <c r="I35" s="32"/>
      <c r="J35" s="32">
        <v>5</v>
      </c>
      <c r="K35" s="32"/>
      <c r="L35" s="32"/>
      <c r="M35" s="18"/>
      <c r="N35" s="11">
        <f>F35+J35</f>
        <v>10</v>
      </c>
      <c r="O35" s="11" t="s">
        <v>10</v>
      </c>
      <c r="P35" s="27">
        <f>H35+L35</f>
        <v>0</v>
      </c>
      <c r="Q35" s="13">
        <f>R34</f>
        <v>0.018619212962962962</v>
      </c>
      <c r="R35" s="13">
        <v>0.03841898148148148</v>
      </c>
      <c r="S35" s="60">
        <f>R35-Q35</f>
        <v>0.019799768518518515</v>
      </c>
      <c r="T35" s="23">
        <f>T34</f>
        <v>0.05420601851851852</v>
      </c>
      <c r="U35" s="57"/>
      <c r="V35" s="104"/>
      <c r="W35" s="104"/>
    </row>
    <row r="36" spans="2:23" ht="13.5" thickBot="1">
      <c r="B36" s="100"/>
      <c r="C36" s="36">
        <v>3</v>
      </c>
      <c r="D36" s="39" t="s">
        <v>65</v>
      </c>
      <c r="E36" s="68">
        <v>92</v>
      </c>
      <c r="F36" s="33">
        <v>5</v>
      </c>
      <c r="G36" s="33"/>
      <c r="H36" s="33"/>
      <c r="I36" s="33"/>
      <c r="J36" s="33">
        <v>4</v>
      </c>
      <c r="K36" s="33"/>
      <c r="L36" s="33"/>
      <c r="M36" s="31"/>
      <c r="N36" s="26">
        <f>F36+J36</f>
        <v>9</v>
      </c>
      <c r="O36" s="26" t="s">
        <v>10</v>
      </c>
      <c r="P36" s="28">
        <f>H36+L36</f>
        <v>0</v>
      </c>
      <c r="Q36" s="19">
        <f>R35</f>
        <v>0.03841898148148148</v>
      </c>
      <c r="R36" s="13">
        <v>0.05420601851851852</v>
      </c>
      <c r="S36" s="61">
        <f>R36-Q36</f>
        <v>0.015787037037037044</v>
      </c>
      <c r="T36" s="25">
        <f>T35</f>
        <v>0.05420601851851852</v>
      </c>
      <c r="U36" s="58"/>
      <c r="V36" s="105"/>
      <c r="W36" s="105"/>
    </row>
    <row r="37" spans="2:23" ht="15.75">
      <c r="B37" s="98">
        <v>6</v>
      </c>
      <c r="C37" s="37">
        <v>10</v>
      </c>
      <c r="D37" s="29" t="s">
        <v>43</v>
      </c>
      <c r="E37"/>
      <c r="F37" s="50">
        <f>SUM(F38:F41)</f>
        <v>13</v>
      </c>
      <c r="G37" s="50" t="s">
        <v>10</v>
      </c>
      <c r="H37" s="50">
        <f>SUM(H38:H41)</f>
        <v>0</v>
      </c>
      <c r="I37" s="50"/>
      <c r="J37" s="50">
        <f>SUM(J38:J41)</f>
        <v>12</v>
      </c>
      <c r="K37" s="50" t="s">
        <v>10</v>
      </c>
      <c r="L37" s="50">
        <f>SUM(L38:L41)</f>
        <v>0</v>
      </c>
      <c r="M37" s="50"/>
      <c r="N37" s="50">
        <f>SUM(N38:N41)</f>
        <v>25</v>
      </c>
      <c r="O37" s="50" t="s">
        <v>10</v>
      </c>
      <c r="P37" s="51">
        <f>SUM(P38:P41)</f>
        <v>0</v>
      </c>
      <c r="Q37" s="21"/>
      <c r="R37" s="21"/>
      <c r="S37" s="59"/>
      <c r="T37" s="30">
        <f>SUM(S39+S40+S41)</f>
        <v>0.05680902777777778</v>
      </c>
      <c r="U37" s="56">
        <f>T37-T$12</f>
        <v>0.01560532407407407</v>
      </c>
      <c r="V37" s="103">
        <v>1</v>
      </c>
      <c r="W37" s="103"/>
    </row>
    <row r="38" spans="2:23" ht="15.75">
      <c r="B38" s="99"/>
      <c r="C38" s="37"/>
      <c r="D38" s="14"/>
      <c r="E38"/>
      <c r="F38" s="32"/>
      <c r="G38" s="32"/>
      <c r="H38" s="32"/>
      <c r="I38" s="32"/>
      <c r="J38" s="32"/>
      <c r="K38" s="32"/>
      <c r="L38" s="32"/>
      <c r="M38" s="18"/>
      <c r="N38" s="11"/>
      <c r="O38" s="11"/>
      <c r="P38" s="27"/>
      <c r="Q38" s="13"/>
      <c r="R38" s="13">
        <v>0</v>
      </c>
      <c r="S38" s="60"/>
      <c r="T38" s="24">
        <f>T37</f>
        <v>0.05680902777777778</v>
      </c>
      <c r="U38" s="57"/>
      <c r="V38" s="104"/>
      <c r="W38" s="104"/>
    </row>
    <row r="39" spans="2:23" ht="12.75">
      <c r="B39" s="99"/>
      <c r="C39" s="35">
        <v>1</v>
      </c>
      <c r="D39" s="41" t="s">
        <v>66</v>
      </c>
      <c r="E39">
        <v>92</v>
      </c>
      <c r="F39" s="32">
        <v>3</v>
      </c>
      <c r="G39" s="32"/>
      <c r="H39" s="32"/>
      <c r="I39" s="32"/>
      <c r="J39" s="32">
        <v>3</v>
      </c>
      <c r="K39" s="32"/>
      <c r="L39" s="32"/>
      <c r="M39" s="18"/>
      <c r="N39" s="11">
        <f>F39+J39</f>
        <v>6</v>
      </c>
      <c r="O39" s="11" t="s">
        <v>10</v>
      </c>
      <c r="P39" s="27">
        <f>H39+L39</f>
        <v>0</v>
      </c>
      <c r="Q39" s="13">
        <f>R38</f>
        <v>0</v>
      </c>
      <c r="R39" s="13">
        <v>0.01846875</v>
      </c>
      <c r="S39" s="60">
        <f>R39-Q39</f>
        <v>0.01846875</v>
      </c>
      <c r="T39" s="24">
        <f>T38</f>
        <v>0.05680902777777778</v>
      </c>
      <c r="U39" s="57"/>
      <c r="V39" s="104"/>
      <c r="W39" s="104"/>
    </row>
    <row r="40" spans="2:23" ht="12.75">
      <c r="B40" s="99"/>
      <c r="C40" s="35">
        <v>2</v>
      </c>
      <c r="D40" s="41" t="s">
        <v>67</v>
      </c>
      <c r="E40">
        <v>94</v>
      </c>
      <c r="F40" s="32">
        <v>5</v>
      </c>
      <c r="G40" s="32"/>
      <c r="H40" s="32"/>
      <c r="I40" s="32"/>
      <c r="J40" s="32">
        <v>5</v>
      </c>
      <c r="K40" s="32"/>
      <c r="L40" s="32"/>
      <c r="M40" s="18"/>
      <c r="N40" s="11">
        <f>F40+J40</f>
        <v>10</v>
      </c>
      <c r="O40" s="11" t="s">
        <v>10</v>
      </c>
      <c r="P40" s="27">
        <f>H40+L40</f>
        <v>0</v>
      </c>
      <c r="Q40" s="13">
        <f>R39</f>
        <v>0.01846875</v>
      </c>
      <c r="R40" s="13">
        <v>0.03641550925925926</v>
      </c>
      <c r="S40" s="60">
        <f>R40-Q40</f>
        <v>0.01794675925925926</v>
      </c>
      <c r="T40" s="24">
        <f>T39</f>
        <v>0.05680902777777778</v>
      </c>
      <c r="U40" s="57"/>
      <c r="V40" s="104"/>
      <c r="W40" s="104"/>
    </row>
    <row r="41" spans="2:23" ht="13.5" thickBot="1">
      <c r="B41" s="100"/>
      <c r="C41" s="36">
        <v>3</v>
      </c>
      <c r="D41" s="42" t="s">
        <v>68</v>
      </c>
      <c r="E41" s="10">
        <v>94</v>
      </c>
      <c r="F41" s="33">
        <v>5</v>
      </c>
      <c r="G41" s="33"/>
      <c r="H41" s="33"/>
      <c r="I41" s="33"/>
      <c r="J41" s="33">
        <v>4</v>
      </c>
      <c r="K41" s="33"/>
      <c r="L41" s="33"/>
      <c r="M41" s="31"/>
      <c r="N41" s="26">
        <f>F41+J41</f>
        <v>9</v>
      </c>
      <c r="O41" s="26" t="s">
        <v>10</v>
      </c>
      <c r="P41" s="28">
        <f>H41+L41</f>
        <v>0</v>
      </c>
      <c r="Q41" s="19">
        <f>R40</f>
        <v>0.03641550925925926</v>
      </c>
      <c r="R41" s="13">
        <v>0.05680902777777778</v>
      </c>
      <c r="S41" s="61">
        <f>R41-Q41</f>
        <v>0.02039351851851852</v>
      </c>
      <c r="T41" s="25">
        <f>T40</f>
        <v>0.05680902777777778</v>
      </c>
      <c r="U41" s="58"/>
      <c r="V41" s="105"/>
      <c r="W41" s="105"/>
    </row>
    <row r="42" spans="2:23" ht="15.75">
      <c r="B42" s="98">
        <v>7</v>
      </c>
      <c r="C42" s="37">
        <v>8</v>
      </c>
      <c r="D42" s="14" t="s">
        <v>60</v>
      </c>
      <c r="E42"/>
      <c r="F42" s="50">
        <f>SUM(F43:F46)</f>
        <v>7</v>
      </c>
      <c r="G42" s="50" t="s">
        <v>10</v>
      </c>
      <c r="H42" s="50">
        <f>SUM(H43:H46)</f>
        <v>0</v>
      </c>
      <c r="I42" s="50"/>
      <c r="J42" s="50">
        <f>SUM(J43:J46)</f>
        <v>7</v>
      </c>
      <c r="K42" s="50" t="s">
        <v>10</v>
      </c>
      <c r="L42" s="50">
        <f>SUM(L43:L46)</f>
        <v>0</v>
      </c>
      <c r="M42" s="50"/>
      <c r="N42" s="50">
        <f>SUM(N43:N46)</f>
        <v>14</v>
      </c>
      <c r="O42" s="50" t="s">
        <v>10</v>
      </c>
      <c r="P42" s="51">
        <f>SUM(P43:P46)</f>
        <v>0</v>
      </c>
      <c r="Q42" s="21"/>
      <c r="R42" s="21"/>
      <c r="S42" s="59"/>
      <c r="T42" s="30">
        <f>SUM(S44+S45+S46)</f>
        <v>0.0632650462962963</v>
      </c>
      <c r="U42" s="56">
        <f>T42-T$12</f>
        <v>0.02206134259259259</v>
      </c>
      <c r="V42" s="103"/>
      <c r="W42" s="103"/>
    </row>
    <row r="43" spans="2:23" ht="15.75">
      <c r="B43" s="99"/>
      <c r="C43" s="37"/>
      <c r="D43" s="14"/>
      <c r="E43"/>
      <c r="F43" s="32"/>
      <c r="G43" s="32"/>
      <c r="H43" s="32"/>
      <c r="I43" s="32"/>
      <c r="J43" s="32"/>
      <c r="K43" s="32"/>
      <c r="L43" s="32"/>
      <c r="M43" s="18"/>
      <c r="N43" s="11"/>
      <c r="O43" s="11"/>
      <c r="P43" s="27"/>
      <c r="Q43" s="13"/>
      <c r="R43" s="13">
        <v>0</v>
      </c>
      <c r="S43" s="60"/>
      <c r="T43" s="24">
        <f>T42</f>
        <v>0.0632650462962963</v>
      </c>
      <c r="U43" s="57"/>
      <c r="V43" s="104"/>
      <c r="W43" s="104"/>
    </row>
    <row r="44" spans="2:23" ht="12.75">
      <c r="B44" s="99"/>
      <c r="C44" s="35">
        <v>1</v>
      </c>
      <c r="D44" s="41" t="s">
        <v>61</v>
      </c>
      <c r="E44">
        <v>94</v>
      </c>
      <c r="F44" s="32">
        <v>3</v>
      </c>
      <c r="G44" s="32"/>
      <c r="H44" s="32"/>
      <c r="I44" s="32"/>
      <c r="J44" s="32">
        <v>2</v>
      </c>
      <c r="K44" s="32"/>
      <c r="L44" s="32"/>
      <c r="M44" s="18"/>
      <c r="N44" s="11">
        <f>F44+J44</f>
        <v>5</v>
      </c>
      <c r="O44" s="11" t="s">
        <v>10</v>
      </c>
      <c r="P44" s="27">
        <f>H44+L44</f>
        <v>0</v>
      </c>
      <c r="Q44" s="13">
        <f>R43</f>
        <v>0</v>
      </c>
      <c r="R44" s="13">
        <v>0.019918981481481482</v>
      </c>
      <c r="S44" s="60">
        <f>R44-Q44</f>
        <v>0.019918981481481482</v>
      </c>
      <c r="T44" s="24">
        <f>T43</f>
        <v>0.0632650462962963</v>
      </c>
      <c r="U44" s="57"/>
      <c r="V44" s="104"/>
      <c r="W44" s="104"/>
    </row>
    <row r="45" spans="2:23" ht="12.75">
      <c r="B45" s="99"/>
      <c r="C45" s="35">
        <v>2</v>
      </c>
      <c r="D45" s="41" t="s">
        <v>62</v>
      </c>
      <c r="E45">
        <v>94</v>
      </c>
      <c r="F45" s="32">
        <v>1</v>
      </c>
      <c r="G45" s="32"/>
      <c r="H45" s="32"/>
      <c r="I45" s="32"/>
      <c r="J45" s="32">
        <v>2</v>
      </c>
      <c r="K45" s="32"/>
      <c r="L45" s="32"/>
      <c r="M45" s="18"/>
      <c r="N45" s="11">
        <f>F45+J45</f>
        <v>3</v>
      </c>
      <c r="O45" s="11" t="s">
        <v>10</v>
      </c>
      <c r="P45" s="27">
        <f>H45+L45</f>
        <v>0</v>
      </c>
      <c r="Q45" s="13">
        <f>R44</f>
        <v>0.019918981481481482</v>
      </c>
      <c r="R45" s="13">
        <v>0.040976851851851855</v>
      </c>
      <c r="S45" s="60">
        <f>R45-Q45</f>
        <v>0.021057870370370373</v>
      </c>
      <c r="T45" s="24">
        <f>T44</f>
        <v>0.0632650462962963</v>
      </c>
      <c r="U45" s="57"/>
      <c r="V45" s="104"/>
      <c r="W45" s="104"/>
    </row>
    <row r="46" spans="2:23" ht="13.5" thickBot="1">
      <c r="B46" s="100"/>
      <c r="C46" s="36">
        <v>3</v>
      </c>
      <c r="D46" s="42" t="s">
        <v>82</v>
      </c>
      <c r="E46" s="10">
        <v>93</v>
      </c>
      <c r="F46" s="33">
        <v>3</v>
      </c>
      <c r="G46" s="33"/>
      <c r="H46" s="33"/>
      <c r="I46" s="33"/>
      <c r="J46" s="33">
        <v>3</v>
      </c>
      <c r="K46" s="33"/>
      <c r="L46" s="33"/>
      <c r="M46" s="31"/>
      <c r="N46" s="26">
        <f>F46+J46</f>
        <v>6</v>
      </c>
      <c r="O46" s="26" t="s">
        <v>10</v>
      </c>
      <c r="P46" s="28">
        <f>H46+L46</f>
        <v>0</v>
      </c>
      <c r="Q46" s="19">
        <f>R45</f>
        <v>0.040976851851851855</v>
      </c>
      <c r="R46" s="13">
        <v>0.0632650462962963</v>
      </c>
      <c r="S46" s="61">
        <f>R46-Q46</f>
        <v>0.022288194444444444</v>
      </c>
      <c r="T46" s="25">
        <f>T45</f>
        <v>0.0632650462962963</v>
      </c>
      <c r="U46" s="58"/>
      <c r="V46" s="105"/>
      <c r="W46" s="105"/>
    </row>
    <row r="47" spans="2:23" ht="15">
      <c r="B47" s="67"/>
      <c r="C47" s="35"/>
      <c r="D47" s="41"/>
      <c r="E47" s="10"/>
      <c r="F47" s="32"/>
      <c r="G47" s="32"/>
      <c r="H47" s="32"/>
      <c r="I47" s="32"/>
      <c r="J47" s="32"/>
      <c r="K47" s="32"/>
      <c r="L47" s="32"/>
      <c r="M47" s="18"/>
      <c r="N47" s="11"/>
      <c r="O47" s="11"/>
      <c r="P47" s="27"/>
      <c r="Q47" s="13"/>
      <c r="R47" s="13"/>
      <c r="S47" s="60"/>
      <c r="T47" s="24"/>
      <c r="U47" s="57"/>
      <c r="V47" s="53"/>
      <c r="W47" s="53"/>
    </row>
    <row r="48" ht="15">
      <c r="D48" s="77" t="s">
        <v>86</v>
      </c>
    </row>
    <row r="49" spans="3:19" ht="15">
      <c r="C49" s="91" t="s">
        <v>88</v>
      </c>
      <c r="D49" s="41" t="s">
        <v>40</v>
      </c>
      <c r="E49" s="10">
        <v>92</v>
      </c>
      <c r="G49" s="76" t="s">
        <v>87</v>
      </c>
      <c r="S49" t="s">
        <v>35</v>
      </c>
    </row>
    <row r="50" spans="3:19" ht="15">
      <c r="C50" s="91" t="s">
        <v>89</v>
      </c>
      <c r="D50" s="73" t="s">
        <v>31</v>
      </c>
      <c r="E50" s="68">
        <v>92</v>
      </c>
      <c r="G50" s="76" t="s">
        <v>87</v>
      </c>
      <c r="S50"/>
    </row>
    <row r="51" ht="15">
      <c r="S51" s="2" t="s">
        <v>36</v>
      </c>
    </row>
  </sheetData>
  <mergeCells count="28">
    <mergeCell ref="W32:W36"/>
    <mergeCell ref="W37:W41"/>
    <mergeCell ref="W42:W46"/>
    <mergeCell ref="B42:B46"/>
    <mergeCell ref="V42:V46"/>
    <mergeCell ref="W12:W16"/>
    <mergeCell ref="W17:W21"/>
    <mergeCell ref="W22:W26"/>
    <mergeCell ref="W27:W31"/>
    <mergeCell ref="B32:B36"/>
    <mergeCell ref="V32:V36"/>
    <mergeCell ref="B37:B41"/>
    <mergeCell ref="V37:V41"/>
    <mergeCell ref="B2:V2"/>
    <mergeCell ref="F11:H11"/>
    <mergeCell ref="J11:L11"/>
    <mergeCell ref="N11:P11"/>
    <mergeCell ref="A5:W5"/>
    <mergeCell ref="B27:B31"/>
    <mergeCell ref="D3:U3"/>
    <mergeCell ref="B1:V1"/>
    <mergeCell ref="B12:B16"/>
    <mergeCell ref="B17:B21"/>
    <mergeCell ref="B22:B26"/>
    <mergeCell ref="V27:V31"/>
    <mergeCell ref="V12:V16"/>
    <mergeCell ref="V17:V21"/>
    <mergeCell ref="V22:V26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9"/>
  <sheetViews>
    <sheetView showGridLines="0" tabSelected="1" workbookViewId="0" topLeftCell="A1">
      <selection activeCell="X6" sqref="X6"/>
    </sheetView>
  </sheetViews>
  <sheetFormatPr defaultColWidth="9.00390625" defaultRowHeight="12.75"/>
  <cols>
    <col min="1" max="1" width="0.2421875" style="0" customWidth="1"/>
    <col min="2" max="2" width="3.00390625" style="7" customWidth="1"/>
    <col min="3" max="3" width="3.625" style="0" customWidth="1"/>
    <col min="4" max="4" width="33.00390625" style="0" customWidth="1"/>
    <col min="5" max="5" width="2.875" style="45" customWidth="1"/>
    <col min="6" max="6" width="2.75390625" style="76" customWidth="1"/>
    <col min="7" max="7" width="1.25" style="76" customWidth="1"/>
    <col min="8" max="8" width="1.875" style="76" customWidth="1"/>
    <col min="9" max="9" width="0.37109375" style="76" customWidth="1"/>
    <col min="10" max="10" width="3.00390625" style="76" customWidth="1"/>
    <col min="11" max="11" width="1.00390625" style="76" customWidth="1"/>
    <col min="12" max="12" width="1.875" style="76" customWidth="1"/>
    <col min="13" max="13" width="0.2421875" style="76" customWidth="1"/>
    <col min="14" max="14" width="2.75390625" style="76" customWidth="1"/>
    <col min="15" max="15" width="1.37890625" style="0" customWidth="1"/>
    <col min="16" max="16" width="1.875" style="0" customWidth="1"/>
    <col min="17" max="18" width="11.375" style="0" hidden="1" customWidth="1"/>
    <col min="19" max="19" width="9.625" style="45" customWidth="1"/>
    <col min="20" max="20" width="10.375" style="0" customWidth="1"/>
    <col min="21" max="21" width="9.375" style="45" customWidth="1"/>
    <col min="22" max="23" width="2.875" style="0" customWidth="1"/>
  </cols>
  <sheetData>
    <row r="1" spans="1:22" ht="23.25" customHeight="1">
      <c r="A1" s="6"/>
      <c r="B1" s="96" t="s">
        <v>48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</row>
    <row r="2" spans="1:22" ht="23.25" customHeight="1">
      <c r="A2" s="6"/>
      <c r="B2" s="96" t="s">
        <v>49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ht="23.25" customHeight="1">
      <c r="A3" s="6"/>
      <c r="B3" s="65"/>
      <c r="C3" s="65"/>
      <c r="D3" s="96" t="s">
        <v>83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65"/>
    </row>
    <row r="4" spans="1:22" ht="18.75" customHeight="1">
      <c r="A4" s="6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1:23" ht="18">
      <c r="A5" s="97" t="s">
        <v>51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</row>
    <row r="6" spans="1:23" ht="18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1" ht="18">
      <c r="A7" s="9"/>
      <c r="B7" s="44"/>
      <c r="C7" s="9"/>
      <c r="D7" s="9"/>
      <c r="E7" s="48"/>
      <c r="F7" s="81"/>
      <c r="G7" s="81"/>
      <c r="H7" s="81"/>
      <c r="I7" s="81"/>
      <c r="J7" s="81"/>
      <c r="K7" s="81"/>
      <c r="L7" s="81"/>
      <c r="M7" s="81"/>
      <c r="N7" s="81"/>
      <c r="O7" s="8"/>
      <c r="P7" s="8"/>
      <c r="Q7" s="8"/>
      <c r="R7" s="8"/>
      <c r="S7" s="47"/>
      <c r="T7" s="8"/>
      <c r="U7" s="47"/>
    </row>
    <row r="8" spans="2:19" s="84" customFormat="1" ht="15">
      <c r="B8" s="85" t="s">
        <v>47</v>
      </c>
      <c r="C8" s="85"/>
      <c r="F8" s="86"/>
      <c r="G8" s="86"/>
      <c r="H8" s="86"/>
      <c r="I8" s="86"/>
      <c r="J8" s="86"/>
      <c r="K8" s="86"/>
      <c r="L8" s="86"/>
      <c r="M8" s="86"/>
      <c r="N8" s="86"/>
      <c r="O8" s="85"/>
      <c r="P8" s="85"/>
      <c r="S8" s="85"/>
    </row>
    <row r="9" spans="2:20" s="84" customFormat="1" ht="15">
      <c r="B9" s="85" t="s">
        <v>84</v>
      </c>
      <c r="C9" s="85"/>
      <c r="D9" s="85"/>
      <c r="E9" s="85"/>
      <c r="F9" s="86"/>
      <c r="G9" s="86"/>
      <c r="H9" s="86"/>
      <c r="I9" s="86"/>
      <c r="J9" s="86"/>
      <c r="K9" s="86"/>
      <c r="L9" s="86"/>
      <c r="M9" s="86"/>
      <c r="N9" s="86"/>
      <c r="O9" s="85"/>
      <c r="P9" s="85"/>
      <c r="Q9" s="85"/>
      <c r="R9" s="85"/>
      <c r="S9" s="85" t="s">
        <v>91</v>
      </c>
      <c r="T9" s="85"/>
    </row>
    <row r="10" spans="6:14" s="45" customFormat="1" ht="12" thickBot="1">
      <c r="F10" s="82"/>
      <c r="G10" s="82"/>
      <c r="H10" s="82"/>
      <c r="I10" s="82"/>
      <c r="J10" s="82"/>
      <c r="K10" s="82"/>
      <c r="L10" s="82"/>
      <c r="M10" s="82"/>
      <c r="N10" s="82"/>
    </row>
    <row r="11" spans="2:23" ht="16.5" thickBot="1">
      <c r="B11" s="1" t="s">
        <v>3</v>
      </c>
      <c r="C11" s="20" t="s">
        <v>0</v>
      </c>
      <c r="D11" s="4" t="s">
        <v>11</v>
      </c>
      <c r="E11" s="89"/>
      <c r="F11" s="78" t="s">
        <v>55</v>
      </c>
      <c r="G11" s="79"/>
      <c r="H11" s="79"/>
      <c r="I11" s="79"/>
      <c r="J11" s="79"/>
      <c r="K11" s="20"/>
      <c r="L11" s="20"/>
      <c r="M11" s="20"/>
      <c r="N11" s="20"/>
      <c r="O11" s="17"/>
      <c r="P11" s="16"/>
      <c r="Q11" s="4" t="s">
        <v>6</v>
      </c>
      <c r="R11" s="4" t="s">
        <v>6</v>
      </c>
      <c r="S11" s="55" t="s">
        <v>13</v>
      </c>
      <c r="T11" s="4" t="s">
        <v>13</v>
      </c>
      <c r="U11" s="55" t="s">
        <v>14</v>
      </c>
      <c r="V11" s="4" t="s">
        <v>4</v>
      </c>
      <c r="W11" s="4" t="s">
        <v>17</v>
      </c>
    </row>
    <row r="12" spans="2:23" ht="16.5" thickBot="1">
      <c r="B12" s="3"/>
      <c r="C12" s="49"/>
      <c r="D12" s="5" t="s">
        <v>12</v>
      </c>
      <c r="E12" s="90" t="s">
        <v>5</v>
      </c>
      <c r="F12" s="106" t="s">
        <v>1</v>
      </c>
      <c r="G12" s="107"/>
      <c r="H12" s="108"/>
      <c r="I12" s="22"/>
      <c r="J12" s="106" t="s">
        <v>2</v>
      </c>
      <c r="K12" s="107"/>
      <c r="L12" s="108"/>
      <c r="M12" s="22"/>
      <c r="N12" s="106" t="s">
        <v>5</v>
      </c>
      <c r="O12" s="107"/>
      <c r="P12" s="108"/>
      <c r="Q12" s="5" t="s">
        <v>7</v>
      </c>
      <c r="R12" s="5" t="s">
        <v>8</v>
      </c>
      <c r="S12" s="54" t="s">
        <v>16</v>
      </c>
      <c r="T12" s="5" t="s">
        <v>9</v>
      </c>
      <c r="U12" s="54" t="s">
        <v>15</v>
      </c>
      <c r="V12" s="54" t="s">
        <v>56</v>
      </c>
      <c r="W12" s="54"/>
    </row>
    <row r="13" spans="2:23" ht="15.75">
      <c r="B13" s="98">
        <v>1</v>
      </c>
      <c r="C13" s="37">
        <v>15</v>
      </c>
      <c r="D13" s="14" t="s">
        <v>71</v>
      </c>
      <c r="E13" s="15"/>
      <c r="F13" s="50">
        <f>SUM(F14:F17)</f>
        <v>6</v>
      </c>
      <c r="G13" s="50" t="s">
        <v>10</v>
      </c>
      <c r="H13" s="50">
        <f>SUM(H14:H17)</f>
        <v>0</v>
      </c>
      <c r="I13" s="50"/>
      <c r="J13" s="50">
        <f>SUM(J14:J17)</f>
        <v>8</v>
      </c>
      <c r="K13" s="50" t="s">
        <v>10</v>
      </c>
      <c r="L13" s="50">
        <f>SUM(L14:L17)</f>
        <v>0</v>
      </c>
      <c r="M13" s="50"/>
      <c r="N13" s="50">
        <f>SUM(N14:N17)</f>
        <v>14</v>
      </c>
      <c r="O13" s="50" t="s">
        <v>10</v>
      </c>
      <c r="P13" s="51">
        <f>SUM(P14:P17)</f>
        <v>0</v>
      </c>
      <c r="Q13" s="21"/>
      <c r="R13" s="21"/>
      <c r="S13" s="59"/>
      <c r="T13" s="30">
        <f>SUM(S15+S16+S17)</f>
        <v>0.041465277777777775</v>
      </c>
      <c r="U13" s="56">
        <f>T13-T$13</f>
        <v>0</v>
      </c>
      <c r="V13" s="103">
        <v>3</v>
      </c>
      <c r="W13" s="103" t="s">
        <v>52</v>
      </c>
    </row>
    <row r="14" spans="2:23" ht="15.75">
      <c r="B14" s="101"/>
      <c r="C14" s="37"/>
      <c r="D14" s="14"/>
      <c r="E14" s="15"/>
      <c r="F14" s="32"/>
      <c r="G14" s="32"/>
      <c r="H14" s="32"/>
      <c r="I14" s="32"/>
      <c r="J14" s="32"/>
      <c r="K14" s="32"/>
      <c r="L14" s="32"/>
      <c r="M14" s="18"/>
      <c r="N14" s="11"/>
      <c r="O14" s="11"/>
      <c r="P14" s="27"/>
      <c r="Q14" s="13"/>
      <c r="R14" s="13">
        <v>0</v>
      </c>
      <c r="S14" s="60"/>
      <c r="T14" s="24">
        <f>T13</f>
        <v>0.041465277777777775</v>
      </c>
      <c r="U14" s="57"/>
      <c r="V14" s="104"/>
      <c r="W14" s="104"/>
    </row>
    <row r="15" spans="2:23" ht="12.75">
      <c r="B15" s="101"/>
      <c r="C15" s="35">
        <v>1</v>
      </c>
      <c r="D15" s="40" t="s">
        <v>72</v>
      </c>
      <c r="E15" s="68">
        <v>93</v>
      </c>
      <c r="F15" s="32">
        <v>0</v>
      </c>
      <c r="G15" s="32"/>
      <c r="H15" s="32"/>
      <c r="I15" s="32"/>
      <c r="J15" s="32">
        <v>2</v>
      </c>
      <c r="K15" s="32"/>
      <c r="L15" s="32"/>
      <c r="M15" s="18"/>
      <c r="N15" s="11">
        <f>F15+J15</f>
        <v>2</v>
      </c>
      <c r="O15" s="11" t="s">
        <v>10</v>
      </c>
      <c r="P15" s="27">
        <f>H15+L15</f>
        <v>0</v>
      </c>
      <c r="Q15" s="13">
        <f>R14</f>
        <v>0</v>
      </c>
      <c r="R15" s="13">
        <v>0.013601851851851851</v>
      </c>
      <c r="S15" s="60">
        <f>R15-Q15</f>
        <v>0.013601851851851851</v>
      </c>
      <c r="T15" s="24">
        <f>T14</f>
        <v>0.041465277777777775</v>
      </c>
      <c r="U15" s="57"/>
      <c r="V15" s="104"/>
      <c r="W15" s="104"/>
    </row>
    <row r="16" spans="2:23" ht="12.75">
      <c r="B16" s="101"/>
      <c r="C16" s="35">
        <v>2</v>
      </c>
      <c r="D16" s="38" t="s">
        <v>73</v>
      </c>
      <c r="E16" s="68">
        <v>94</v>
      </c>
      <c r="F16" s="32">
        <v>1</v>
      </c>
      <c r="G16" s="32"/>
      <c r="H16" s="32"/>
      <c r="I16" s="32"/>
      <c r="J16" s="32">
        <v>3</v>
      </c>
      <c r="K16" s="32"/>
      <c r="L16" s="32"/>
      <c r="M16" s="18"/>
      <c r="N16" s="11">
        <f>F16+J16</f>
        <v>4</v>
      </c>
      <c r="O16" s="11" t="s">
        <v>10</v>
      </c>
      <c r="P16" s="27">
        <f>H16+L16</f>
        <v>0</v>
      </c>
      <c r="Q16" s="13">
        <f>R15</f>
        <v>0.013601851851851851</v>
      </c>
      <c r="R16" s="13">
        <v>0.027175925925925926</v>
      </c>
      <c r="S16" s="60">
        <f>R16-Q16</f>
        <v>0.013574074074074075</v>
      </c>
      <c r="T16" s="24">
        <f>T15</f>
        <v>0.041465277777777775</v>
      </c>
      <c r="U16" s="57"/>
      <c r="V16" s="104"/>
      <c r="W16" s="104"/>
    </row>
    <row r="17" spans="2:23" ht="13.5" thickBot="1">
      <c r="B17" s="102"/>
      <c r="C17" s="36">
        <v>3</v>
      </c>
      <c r="D17" s="39" t="s">
        <v>74</v>
      </c>
      <c r="E17" s="68">
        <v>93</v>
      </c>
      <c r="F17" s="33">
        <v>5</v>
      </c>
      <c r="G17" s="33"/>
      <c r="H17" s="33"/>
      <c r="I17" s="33"/>
      <c r="J17" s="33">
        <v>3</v>
      </c>
      <c r="K17" s="33"/>
      <c r="L17" s="33"/>
      <c r="M17" s="31"/>
      <c r="N17" s="26">
        <f>F17+J17</f>
        <v>8</v>
      </c>
      <c r="O17" s="26" t="s">
        <v>10</v>
      </c>
      <c r="P17" s="28">
        <f>H17+L17</f>
        <v>0</v>
      </c>
      <c r="Q17" s="19">
        <f>R16</f>
        <v>0.027175925925925926</v>
      </c>
      <c r="R17" s="19">
        <v>0.041465277777777775</v>
      </c>
      <c r="S17" s="61">
        <f>R17-Q17</f>
        <v>0.014289351851851848</v>
      </c>
      <c r="T17" s="25">
        <f>T16</f>
        <v>0.041465277777777775</v>
      </c>
      <c r="U17" s="58"/>
      <c r="V17" s="105"/>
      <c r="W17" s="105"/>
    </row>
    <row r="18" spans="2:23" ht="15.75">
      <c r="B18" s="69"/>
      <c r="C18" s="37">
        <v>18</v>
      </c>
      <c r="D18" s="14" t="s">
        <v>78</v>
      </c>
      <c r="E18" s="12"/>
      <c r="F18" s="50">
        <f>SUM(F19:F22)</f>
        <v>5</v>
      </c>
      <c r="G18" s="50" t="s">
        <v>10</v>
      </c>
      <c r="H18" s="50">
        <f>SUM(H19:H22)</f>
        <v>0</v>
      </c>
      <c r="I18" s="50"/>
      <c r="J18" s="50">
        <f>SUM(J19:J22)</f>
        <v>9</v>
      </c>
      <c r="K18" s="50" t="s">
        <v>10</v>
      </c>
      <c r="L18" s="50">
        <f>SUM(L19:L22)</f>
        <v>0</v>
      </c>
      <c r="M18" s="50"/>
      <c r="N18" s="50">
        <f>SUM(N19:N22)</f>
        <v>14</v>
      </c>
      <c r="O18" s="50" t="s">
        <v>10</v>
      </c>
      <c r="P18" s="51">
        <f>SUM(P19:P22)</f>
        <v>0</v>
      </c>
      <c r="Q18" s="21"/>
      <c r="R18" s="21"/>
      <c r="S18" s="59"/>
      <c r="T18" s="30">
        <f>SUM(S20+S21+S22)</f>
        <v>0.04303935185185185</v>
      </c>
      <c r="U18" s="56">
        <f>T18-T$13</f>
        <v>0.001574074074074075</v>
      </c>
      <c r="V18" s="71"/>
      <c r="W18" s="71"/>
    </row>
    <row r="19" spans="2:23" ht="15.75">
      <c r="B19" s="69"/>
      <c r="C19" s="37"/>
      <c r="D19" s="14"/>
      <c r="E19" s="12"/>
      <c r="F19" s="32"/>
      <c r="G19" s="32"/>
      <c r="H19" s="32"/>
      <c r="I19" s="32"/>
      <c r="J19" s="32"/>
      <c r="K19" s="32"/>
      <c r="L19" s="32"/>
      <c r="M19" s="18"/>
      <c r="N19" s="11"/>
      <c r="O19" s="11"/>
      <c r="P19" s="27"/>
      <c r="Q19" s="13"/>
      <c r="R19" s="13">
        <v>0</v>
      </c>
      <c r="S19" s="60"/>
      <c r="T19" s="24">
        <f>T18</f>
        <v>0.04303935185185185</v>
      </c>
      <c r="U19" s="57"/>
      <c r="V19" s="71"/>
      <c r="W19" s="71"/>
    </row>
    <row r="20" spans="2:23" ht="15.75">
      <c r="B20" s="69">
        <v>2</v>
      </c>
      <c r="C20" s="35">
        <v>1</v>
      </c>
      <c r="D20" s="41" t="s">
        <v>79</v>
      </c>
      <c r="E20" s="41">
        <v>94</v>
      </c>
      <c r="F20" s="32">
        <v>3</v>
      </c>
      <c r="G20" s="32"/>
      <c r="H20" s="32"/>
      <c r="I20" s="32"/>
      <c r="J20" s="32">
        <v>3</v>
      </c>
      <c r="K20" s="32"/>
      <c r="L20" s="32"/>
      <c r="M20" s="18"/>
      <c r="N20" s="11">
        <f>F20+J20</f>
        <v>6</v>
      </c>
      <c r="O20" s="11" t="s">
        <v>10</v>
      </c>
      <c r="P20" s="27">
        <f>H20+L20</f>
        <v>0</v>
      </c>
      <c r="Q20" s="13">
        <f>R19</f>
        <v>0</v>
      </c>
      <c r="R20" s="13">
        <v>0.014962962962962963</v>
      </c>
      <c r="S20" s="60">
        <f>R20-Q20</f>
        <v>0.014962962962962963</v>
      </c>
      <c r="T20" s="24">
        <f>T19</f>
        <v>0.04303935185185185</v>
      </c>
      <c r="U20" s="57"/>
      <c r="V20" s="71">
        <v>2</v>
      </c>
      <c r="W20" s="71" t="s">
        <v>52</v>
      </c>
    </row>
    <row r="21" spans="2:23" ht="15.75">
      <c r="B21" s="69"/>
      <c r="C21" s="35">
        <v>2</v>
      </c>
      <c r="D21" s="41" t="s">
        <v>80</v>
      </c>
      <c r="E21" s="41">
        <v>94</v>
      </c>
      <c r="F21" s="32">
        <v>1</v>
      </c>
      <c r="G21" s="32"/>
      <c r="H21" s="32"/>
      <c r="I21" s="32"/>
      <c r="J21" s="32">
        <v>3</v>
      </c>
      <c r="K21" s="32"/>
      <c r="L21" s="32"/>
      <c r="M21" s="18"/>
      <c r="N21" s="11">
        <f>F21+J21</f>
        <v>4</v>
      </c>
      <c r="O21" s="11" t="s">
        <v>10</v>
      </c>
      <c r="P21" s="27">
        <f>H21+L21</f>
        <v>0</v>
      </c>
      <c r="Q21" s="13">
        <f>R20</f>
        <v>0.014962962962962963</v>
      </c>
      <c r="R21" s="13">
        <v>0.028577546296296292</v>
      </c>
      <c r="S21" s="60">
        <f>R21-Q21</f>
        <v>0.01361458333333333</v>
      </c>
      <c r="T21" s="24">
        <f>T20</f>
        <v>0.04303935185185185</v>
      </c>
      <c r="U21" s="57"/>
      <c r="V21" s="71"/>
      <c r="W21" s="71"/>
    </row>
    <row r="22" spans="2:23" ht="16.5" thickBot="1">
      <c r="B22" s="70"/>
      <c r="C22" s="36">
        <v>3</v>
      </c>
      <c r="D22" s="42" t="s">
        <v>26</v>
      </c>
      <c r="E22" s="41">
        <v>92</v>
      </c>
      <c r="F22" s="33">
        <v>1</v>
      </c>
      <c r="G22" s="33"/>
      <c r="H22" s="33"/>
      <c r="I22" s="33"/>
      <c r="J22" s="33">
        <v>3</v>
      </c>
      <c r="K22" s="33"/>
      <c r="L22" s="33"/>
      <c r="M22" s="31"/>
      <c r="N22" s="26">
        <f>F22+J22</f>
        <v>4</v>
      </c>
      <c r="O22" s="26" t="s">
        <v>10</v>
      </c>
      <c r="P22" s="28">
        <f>H22+L22</f>
        <v>0</v>
      </c>
      <c r="Q22" s="19">
        <f>R21</f>
        <v>0.028577546296296292</v>
      </c>
      <c r="R22" s="19">
        <v>0.04303935185185185</v>
      </c>
      <c r="S22" s="61">
        <f>R22-Q22</f>
        <v>0.014461805555555558</v>
      </c>
      <c r="T22" s="25">
        <f>T21</f>
        <v>0.04303935185185185</v>
      </c>
      <c r="U22" s="58"/>
      <c r="V22" s="72"/>
      <c r="W22" s="72"/>
    </row>
    <row r="23" spans="2:23" ht="15.75">
      <c r="B23" s="69"/>
      <c r="C23" s="37">
        <v>17</v>
      </c>
      <c r="D23" s="29" t="s">
        <v>60</v>
      </c>
      <c r="E23"/>
      <c r="F23" s="50">
        <f>SUM(F24:F27)</f>
        <v>4</v>
      </c>
      <c r="G23" s="50" t="s">
        <v>10</v>
      </c>
      <c r="H23" s="50">
        <f>SUM(H24:H27)</f>
        <v>0</v>
      </c>
      <c r="I23" s="50"/>
      <c r="J23" s="50">
        <f>SUM(J24:J27)</f>
        <v>3</v>
      </c>
      <c r="K23" s="50" t="s">
        <v>10</v>
      </c>
      <c r="L23" s="50">
        <f>SUM(L24:L27)</f>
        <v>0</v>
      </c>
      <c r="M23" s="50"/>
      <c r="N23" s="50">
        <f>SUM(N24:N27)</f>
        <v>7</v>
      </c>
      <c r="O23" s="50" t="s">
        <v>10</v>
      </c>
      <c r="P23" s="51">
        <f>SUM(P24:P27)</f>
        <v>0</v>
      </c>
      <c r="Q23" s="21"/>
      <c r="R23" s="21"/>
      <c r="S23" s="59"/>
      <c r="T23" s="30">
        <f>SUM(S25+S26+S27)</f>
        <v>0.04404976851851852</v>
      </c>
      <c r="U23" s="56">
        <f>T23-T$13</f>
        <v>0.0025844907407407483</v>
      </c>
      <c r="V23" s="71"/>
      <c r="W23" s="71"/>
    </row>
    <row r="24" spans="2:23" ht="15.75">
      <c r="B24" s="69"/>
      <c r="C24" s="37"/>
      <c r="D24" s="14"/>
      <c r="E24"/>
      <c r="F24" s="32"/>
      <c r="G24" s="32"/>
      <c r="H24" s="32"/>
      <c r="I24" s="32"/>
      <c r="J24" s="32"/>
      <c r="K24" s="32"/>
      <c r="L24" s="32"/>
      <c r="M24" s="18"/>
      <c r="N24" s="11"/>
      <c r="O24" s="11"/>
      <c r="P24" s="27"/>
      <c r="Q24" s="13"/>
      <c r="R24" s="13">
        <v>0</v>
      </c>
      <c r="S24" s="60"/>
      <c r="T24" s="24">
        <f>T23</f>
        <v>0.04404976851851852</v>
      </c>
      <c r="U24" s="57"/>
      <c r="V24" s="71"/>
      <c r="W24" s="71"/>
    </row>
    <row r="25" spans="2:23" ht="15.75">
      <c r="B25" s="69">
        <v>3</v>
      </c>
      <c r="C25" s="35">
        <v>1</v>
      </c>
      <c r="D25" s="12" t="s">
        <v>76</v>
      </c>
      <c r="E25">
        <v>93</v>
      </c>
      <c r="F25" s="32">
        <v>3</v>
      </c>
      <c r="G25" s="32"/>
      <c r="H25" s="32"/>
      <c r="I25" s="32"/>
      <c r="J25" s="32">
        <v>3</v>
      </c>
      <c r="K25" s="32"/>
      <c r="L25" s="32"/>
      <c r="M25" s="18"/>
      <c r="N25" s="11">
        <f>F25+J25</f>
        <v>6</v>
      </c>
      <c r="O25" s="11" t="s">
        <v>10</v>
      </c>
      <c r="P25" s="27">
        <f>H25+L25</f>
        <v>0</v>
      </c>
      <c r="Q25" s="13">
        <f>R24</f>
        <v>0</v>
      </c>
      <c r="R25" s="13">
        <v>0.016092592592592592</v>
      </c>
      <c r="S25" s="60">
        <f>R25-Q25</f>
        <v>0.016092592592592592</v>
      </c>
      <c r="T25" s="24">
        <f>T24</f>
        <v>0.04404976851851852</v>
      </c>
      <c r="U25" s="57"/>
      <c r="V25" s="71">
        <v>2</v>
      </c>
      <c r="W25" s="71" t="s">
        <v>52</v>
      </c>
    </row>
    <row r="26" spans="2:23" ht="15.75">
      <c r="B26" s="69"/>
      <c r="C26" s="35">
        <v>2</v>
      </c>
      <c r="D26" s="12" t="s">
        <v>44</v>
      </c>
      <c r="E26">
        <v>92</v>
      </c>
      <c r="F26" s="32">
        <v>0</v>
      </c>
      <c r="G26" s="32"/>
      <c r="H26" s="32"/>
      <c r="I26" s="32"/>
      <c r="J26" s="32">
        <v>0</v>
      </c>
      <c r="K26" s="32"/>
      <c r="L26" s="32"/>
      <c r="M26" s="18"/>
      <c r="N26" s="11">
        <f>F26+J26</f>
        <v>0</v>
      </c>
      <c r="O26" s="11" t="s">
        <v>10</v>
      </c>
      <c r="P26" s="27">
        <f>H26+L26</f>
        <v>0</v>
      </c>
      <c r="Q26" s="13">
        <f>R25</f>
        <v>0.016092592592592592</v>
      </c>
      <c r="R26" s="13">
        <v>0.027945601851851853</v>
      </c>
      <c r="S26" s="60">
        <f>R26-Q26</f>
        <v>0.011853009259259261</v>
      </c>
      <c r="T26" s="24">
        <f>T25</f>
        <v>0.04404976851851852</v>
      </c>
      <c r="U26" s="57"/>
      <c r="V26" s="71"/>
      <c r="W26" s="71"/>
    </row>
    <row r="27" spans="2:23" ht="16.5" thickBot="1">
      <c r="B27" s="70"/>
      <c r="C27" s="36">
        <v>3</v>
      </c>
      <c r="D27" s="34" t="s">
        <v>77</v>
      </c>
      <c r="E27">
        <v>94</v>
      </c>
      <c r="F27" s="33">
        <v>1</v>
      </c>
      <c r="G27" s="33"/>
      <c r="H27" s="33"/>
      <c r="I27" s="33"/>
      <c r="J27" s="33">
        <v>0</v>
      </c>
      <c r="K27" s="33"/>
      <c r="L27" s="33"/>
      <c r="M27" s="31"/>
      <c r="N27" s="26">
        <f>F27+J27</f>
        <v>1</v>
      </c>
      <c r="O27" s="26" t="s">
        <v>10</v>
      </c>
      <c r="P27" s="28">
        <f>H27+L27</f>
        <v>0</v>
      </c>
      <c r="Q27" s="19">
        <f>R26</f>
        <v>0.027945601851851853</v>
      </c>
      <c r="R27" s="19">
        <v>0.04404976851851852</v>
      </c>
      <c r="S27" s="61">
        <f>R27-Q27</f>
        <v>0.01610416666666667</v>
      </c>
      <c r="T27" s="25">
        <f>T26</f>
        <v>0.04404976851851852</v>
      </c>
      <c r="U27" s="58"/>
      <c r="V27" s="72"/>
      <c r="W27" s="72"/>
    </row>
    <row r="28" spans="2:23" ht="15.75">
      <c r="B28" s="69"/>
      <c r="C28" s="37">
        <v>14</v>
      </c>
      <c r="D28" s="29" t="s">
        <v>69</v>
      </c>
      <c r="E28" s="15"/>
      <c r="F28" s="50">
        <f>SUM(F29:F32)</f>
        <v>12</v>
      </c>
      <c r="G28" s="50" t="s">
        <v>10</v>
      </c>
      <c r="H28" s="50">
        <f>SUM(H29:H32)</f>
        <v>0</v>
      </c>
      <c r="I28" s="50"/>
      <c r="J28" s="50">
        <f>SUM(J29:J32)</f>
        <v>10</v>
      </c>
      <c r="K28" s="50" t="s">
        <v>10</v>
      </c>
      <c r="L28" s="50">
        <f>SUM(L29:L32)</f>
        <v>0</v>
      </c>
      <c r="M28" s="50"/>
      <c r="N28" s="50">
        <f>SUM(N29:N32)</f>
        <v>22</v>
      </c>
      <c r="O28" s="50" t="s">
        <v>10</v>
      </c>
      <c r="P28" s="51">
        <f>SUM(P29:P32)</f>
        <v>0</v>
      </c>
      <c r="Q28" s="21"/>
      <c r="R28" s="21"/>
      <c r="S28" s="59"/>
      <c r="T28" s="30">
        <f>SUM(S30+S31+S32)</f>
        <v>0.04499768518518518</v>
      </c>
      <c r="U28" s="56">
        <f>T28-T$13</f>
        <v>0.0035324074074074077</v>
      </c>
      <c r="V28" s="71"/>
      <c r="W28" s="71"/>
    </row>
    <row r="29" spans="2:23" ht="15.75">
      <c r="B29" s="69"/>
      <c r="C29" s="37"/>
      <c r="D29" s="14"/>
      <c r="E29" s="15"/>
      <c r="F29" s="32"/>
      <c r="G29" s="32"/>
      <c r="H29" s="32"/>
      <c r="I29" s="32"/>
      <c r="J29" s="32"/>
      <c r="K29" s="32"/>
      <c r="L29" s="32"/>
      <c r="M29" s="18"/>
      <c r="N29" s="11"/>
      <c r="O29" s="11"/>
      <c r="P29" s="27"/>
      <c r="Q29" s="13"/>
      <c r="R29" s="13">
        <v>0</v>
      </c>
      <c r="S29" s="60"/>
      <c r="T29" s="24">
        <f>T28</f>
        <v>0.04499768518518518</v>
      </c>
      <c r="U29" s="57"/>
      <c r="V29" s="71"/>
      <c r="W29" s="71"/>
    </row>
    <row r="30" spans="2:23" ht="15.75">
      <c r="B30" s="69">
        <v>4</v>
      </c>
      <c r="C30" s="35">
        <v>1</v>
      </c>
      <c r="D30" s="38" t="s">
        <v>45</v>
      </c>
      <c r="E30" s="15">
        <v>93</v>
      </c>
      <c r="F30" s="32">
        <v>3</v>
      </c>
      <c r="G30" s="32"/>
      <c r="H30" s="32"/>
      <c r="I30" s="32"/>
      <c r="J30" s="32">
        <v>2</v>
      </c>
      <c r="K30" s="32"/>
      <c r="L30" s="32"/>
      <c r="M30" s="18"/>
      <c r="N30" s="11">
        <f>F30+J30</f>
        <v>5</v>
      </c>
      <c r="O30" s="11" t="s">
        <v>10</v>
      </c>
      <c r="P30" s="27">
        <f>H30+L30</f>
        <v>0</v>
      </c>
      <c r="Q30" s="13">
        <f>R29</f>
        <v>0</v>
      </c>
      <c r="R30" s="13">
        <v>0.01534490740740741</v>
      </c>
      <c r="S30" s="60">
        <f>R30-Q30</f>
        <v>0.01534490740740741</v>
      </c>
      <c r="T30" s="24">
        <f>T29</f>
        <v>0.04499768518518518</v>
      </c>
      <c r="U30" s="57"/>
      <c r="V30" s="71">
        <v>1</v>
      </c>
      <c r="W30" s="71" t="s">
        <v>53</v>
      </c>
    </row>
    <row r="31" spans="2:23" ht="15.75">
      <c r="B31" s="69"/>
      <c r="C31" s="35">
        <v>2</v>
      </c>
      <c r="D31" s="38" t="s">
        <v>46</v>
      </c>
      <c r="E31" s="15">
        <v>93</v>
      </c>
      <c r="F31" s="32">
        <v>4</v>
      </c>
      <c r="G31" s="32"/>
      <c r="H31" s="32"/>
      <c r="I31" s="32"/>
      <c r="J31" s="32">
        <v>3</v>
      </c>
      <c r="K31" s="32"/>
      <c r="L31" s="32"/>
      <c r="M31" s="18"/>
      <c r="N31" s="11">
        <f>F31+J31</f>
        <v>7</v>
      </c>
      <c r="O31" s="11" t="s">
        <v>10</v>
      </c>
      <c r="P31" s="27">
        <f>H31+L31</f>
        <v>0</v>
      </c>
      <c r="Q31" s="13">
        <f>R30</f>
        <v>0.01534490740740741</v>
      </c>
      <c r="R31" s="13">
        <v>0.030297453703703705</v>
      </c>
      <c r="S31" s="60">
        <f>R31-Q31</f>
        <v>0.014952546296296295</v>
      </c>
      <c r="T31" s="24">
        <f>T30</f>
        <v>0.04499768518518518</v>
      </c>
      <c r="U31" s="57"/>
      <c r="V31" s="71"/>
      <c r="W31" s="71"/>
    </row>
    <row r="32" spans="2:23" ht="16.5" thickBot="1">
      <c r="B32" s="70"/>
      <c r="C32" s="36">
        <v>3</v>
      </c>
      <c r="D32" s="39" t="s">
        <v>70</v>
      </c>
      <c r="E32" s="15">
        <v>94</v>
      </c>
      <c r="F32" s="33">
        <v>5</v>
      </c>
      <c r="G32" s="33"/>
      <c r="H32" s="33"/>
      <c r="I32" s="33"/>
      <c r="J32" s="33">
        <v>5</v>
      </c>
      <c r="K32" s="33"/>
      <c r="L32" s="33"/>
      <c r="M32" s="31"/>
      <c r="N32" s="26">
        <f>F32+J32</f>
        <v>10</v>
      </c>
      <c r="O32" s="26" t="s">
        <v>10</v>
      </c>
      <c r="P32" s="28">
        <f>H32+L32</f>
        <v>0</v>
      </c>
      <c r="Q32" s="19">
        <f>R31</f>
        <v>0.030297453703703705</v>
      </c>
      <c r="R32" s="19">
        <v>0.04499768518518518</v>
      </c>
      <c r="S32" s="61">
        <f>R32-Q32</f>
        <v>0.014700231481481477</v>
      </c>
      <c r="T32" s="25">
        <f>T31</f>
        <v>0.04499768518518518</v>
      </c>
      <c r="U32" s="58"/>
      <c r="V32" s="72"/>
      <c r="W32" s="72"/>
    </row>
    <row r="33" spans="2:23" ht="15.75">
      <c r="B33" s="69"/>
      <c r="C33" s="37">
        <v>16</v>
      </c>
      <c r="D33" s="92" t="s">
        <v>29</v>
      </c>
      <c r="E33"/>
      <c r="F33" s="50">
        <f>SUM(F34:F37)</f>
        <v>15</v>
      </c>
      <c r="G33" s="50" t="s">
        <v>10</v>
      </c>
      <c r="H33" s="50">
        <f>SUM(H34:H37)</f>
        <v>0</v>
      </c>
      <c r="I33" s="50"/>
      <c r="J33" s="50">
        <f>SUM(J34:J37)</f>
        <v>15</v>
      </c>
      <c r="K33" s="50" t="s">
        <v>10</v>
      </c>
      <c r="L33" s="50">
        <f>SUM(L34:L37)</f>
        <v>0</v>
      </c>
      <c r="M33" s="50"/>
      <c r="N33" s="50">
        <f>SUM(N34:N37)</f>
        <v>30</v>
      </c>
      <c r="O33" s="50" t="s">
        <v>10</v>
      </c>
      <c r="P33" s="51">
        <f>SUM(P34:P37)</f>
        <v>0</v>
      </c>
      <c r="Q33" s="20"/>
      <c r="R33" s="20"/>
      <c r="S33" s="62"/>
      <c r="T33" s="30">
        <f>SUM(S35+S36+S37)</f>
        <v>0.05363194444444445</v>
      </c>
      <c r="U33" s="56">
        <f>T33-T$13</f>
        <v>0.012166666666666673</v>
      </c>
      <c r="V33" s="71"/>
      <c r="W33" s="71"/>
    </row>
    <row r="34" spans="2:23" ht="15.75">
      <c r="B34" s="69"/>
      <c r="C34" s="37"/>
      <c r="D34" s="14"/>
      <c r="E34"/>
      <c r="F34" s="32"/>
      <c r="G34" s="32"/>
      <c r="H34" s="32"/>
      <c r="I34" s="32"/>
      <c r="J34" s="32"/>
      <c r="K34" s="32"/>
      <c r="L34" s="32"/>
      <c r="M34" s="18"/>
      <c r="N34" s="11"/>
      <c r="O34" s="11"/>
      <c r="P34" s="27"/>
      <c r="Q34" s="13"/>
      <c r="R34" s="13">
        <v>0</v>
      </c>
      <c r="S34" s="60"/>
      <c r="T34" s="24">
        <f>T33</f>
        <v>0.05363194444444445</v>
      </c>
      <c r="U34" s="57"/>
      <c r="V34" s="71"/>
      <c r="W34" s="71"/>
    </row>
    <row r="35" spans="2:23" ht="15.75">
      <c r="B35" s="69">
        <v>5</v>
      </c>
      <c r="C35" s="35">
        <v>1</v>
      </c>
      <c r="D35" s="40" t="s">
        <v>75</v>
      </c>
      <c r="E35" s="74">
        <v>92</v>
      </c>
      <c r="F35" s="32">
        <v>5</v>
      </c>
      <c r="G35" s="32"/>
      <c r="H35" s="32"/>
      <c r="I35" s="32"/>
      <c r="J35" s="32">
        <v>5</v>
      </c>
      <c r="K35" s="32"/>
      <c r="L35" s="32"/>
      <c r="M35" s="18"/>
      <c r="N35" s="11">
        <f>F35+J35</f>
        <v>10</v>
      </c>
      <c r="O35" s="11" t="s">
        <v>10</v>
      </c>
      <c r="P35" s="27">
        <f>H35+L35</f>
        <v>0</v>
      </c>
      <c r="Q35" s="13">
        <f>R34</f>
        <v>0</v>
      </c>
      <c r="R35" s="13">
        <v>0.019252314814814816</v>
      </c>
      <c r="S35" s="60">
        <f>R35-Q35</f>
        <v>0.019252314814814816</v>
      </c>
      <c r="T35" s="24">
        <f>T34</f>
        <v>0.05363194444444445</v>
      </c>
      <c r="U35" s="57"/>
      <c r="V35" s="71"/>
      <c r="W35" s="71"/>
    </row>
    <row r="36" spans="2:23" ht="15.75">
      <c r="B36" s="69"/>
      <c r="C36" s="35">
        <v>2</v>
      </c>
      <c r="D36" s="41" t="s">
        <v>24</v>
      </c>
      <c r="E36" s="75">
        <v>94</v>
      </c>
      <c r="F36" s="32">
        <v>5</v>
      </c>
      <c r="G36" s="32"/>
      <c r="H36" s="32"/>
      <c r="I36" s="32"/>
      <c r="J36" s="32">
        <v>5</v>
      </c>
      <c r="K36" s="32"/>
      <c r="L36" s="32"/>
      <c r="M36" s="18"/>
      <c r="N36" s="11">
        <f>F36+J36</f>
        <v>10</v>
      </c>
      <c r="O36" s="11" t="s">
        <v>10</v>
      </c>
      <c r="P36" s="27">
        <f>H36+L36</f>
        <v>0</v>
      </c>
      <c r="Q36" s="13">
        <f>R35</f>
        <v>0.019252314814814816</v>
      </c>
      <c r="R36" s="13">
        <v>0.034826388888888886</v>
      </c>
      <c r="S36" s="60">
        <f>R36-Q36</f>
        <v>0.01557407407407407</v>
      </c>
      <c r="T36" s="24">
        <f>T35</f>
        <v>0.05363194444444445</v>
      </c>
      <c r="U36" s="57"/>
      <c r="V36" s="71"/>
      <c r="W36" s="71"/>
    </row>
    <row r="37" spans="2:23" ht="16.5" thickBot="1">
      <c r="B37" s="69"/>
      <c r="C37" s="36">
        <v>3</v>
      </c>
      <c r="D37" s="42" t="s">
        <v>23</v>
      </c>
      <c r="E37" s="95">
        <v>94</v>
      </c>
      <c r="F37" s="33">
        <v>5</v>
      </c>
      <c r="G37" s="33"/>
      <c r="H37" s="33"/>
      <c r="I37" s="33"/>
      <c r="J37" s="33">
        <v>5</v>
      </c>
      <c r="K37" s="33"/>
      <c r="L37" s="33"/>
      <c r="M37" s="31"/>
      <c r="N37" s="26">
        <f>F37+J37</f>
        <v>10</v>
      </c>
      <c r="O37" s="26" t="s">
        <v>10</v>
      </c>
      <c r="P37" s="28">
        <f>H37+L37</f>
        <v>0</v>
      </c>
      <c r="Q37" s="19">
        <f>R36</f>
        <v>0.034826388888888886</v>
      </c>
      <c r="R37" s="19">
        <v>0.05363194444444445</v>
      </c>
      <c r="S37" s="61">
        <f>R37-Q37</f>
        <v>0.01880555555555556</v>
      </c>
      <c r="T37" s="25">
        <f>T36</f>
        <v>0.05363194444444445</v>
      </c>
      <c r="U37" s="58"/>
      <c r="V37" s="72"/>
      <c r="W37" s="72"/>
    </row>
    <row r="38" spans="2:23" ht="15.75">
      <c r="B38" s="94"/>
      <c r="C38" s="35"/>
      <c r="D38" s="41"/>
      <c r="E38" s="41"/>
      <c r="F38" s="32"/>
      <c r="G38" s="32"/>
      <c r="H38" s="32"/>
      <c r="I38" s="32"/>
      <c r="J38" s="32"/>
      <c r="K38" s="32"/>
      <c r="L38" s="32"/>
      <c r="M38" s="18"/>
      <c r="N38" s="11"/>
      <c r="O38" s="11"/>
      <c r="P38" s="27"/>
      <c r="Q38" s="13"/>
      <c r="R38" s="13"/>
      <c r="S38" s="60"/>
      <c r="T38" s="24"/>
      <c r="U38" s="57"/>
      <c r="V38" s="53"/>
      <c r="W38" s="53"/>
    </row>
    <row r="39" spans="3:6" ht="15.75">
      <c r="C39" s="37"/>
      <c r="D39" s="88" t="s">
        <v>54</v>
      </c>
      <c r="E39" s="12"/>
      <c r="F39" s="87"/>
    </row>
    <row r="40" spans="3:6" ht="15.75">
      <c r="C40" s="37">
        <v>19</v>
      </c>
      <c r="D40" s="92" t="s">
        <v>30</v>
      </c>
      <c r="E40" s="12"/>
      <c r="F40" s="87"/>
    </row>
    <row r="41" spans="3:20" ht="15.75">
      <c r="C41" s="37"/>
      <c r="D41" s="14"/>
      <c r="E41" s="12"/>
      <c r="F41" s="87"/>
      <c r="S41" s="109"/>
      <c r="T41" s="109"/>
    </row>
    <row r="42" spans="3:6" ht="15">
      <c r="C42" s="35">
        <v>1</v>
      </c>
      <c r="D42" s="41" t="s">
        <v>81</v>
      </c>
      <c r="E42" s="41">
        <v>92</v>
      </c>
      <c r="F42" s="87"/>
    </row>
    <row r="43" spans="3:6" ht="15">
      <c r="C43" s="35">
        <v>2</v>
      </c>
      <c r="D43" s="41" t="s">
        <v>22</v>
      </c>
      <c r="E43" s="41">
        <v>93</v>
      </c>
      <c r="F43" s="87"/>
    </row>
    <row r="44" spans="3:6" ht="15.75" thickBot="1">
      <c r="C44" s="36">
        <v>3</v>
      </c>
      <c r="D44" s="42" t="s">
        <v>33</v>
      </c>
      <c r="E44" s="41">
        <v>93</v>
      </c>
      <c r="F44" s="87"/>
    </row>
    <row r="45" spans="3:17" ht="15.75">
      <c r="C45" s="37"/>
      <c r="D45" s="14" t="s">
        <v>90</v>
      </c>
      <c r="E45" s="12"/>
      <c r="O45" t="s">
        <v>35</v>
      </c>
      <c r="P45" s="45"/>
      <c r="Q45" s="45"/>
    </row>
    <row r="46" spans="3:17" ht="15">
      <c r="C46" s="35">
        <v>2</v>
      </c>
      <c r="D46" s="41" t="s">
        <v>24</v>
      </c>
      <c r="E46" s="75">
        <v>94</v>
      </c>
      <c r="G46" s="76" t="s">
        <v>87</v>
      </c>
      <c r="P46" s="45"/>
      <c r="Q46" s="45"/>
    </row>
    <row r="47" spans="3:17" ht="15">
      <c r="C47" s="35"/>
      <c r="D47" s="41"/>
      <c r="E47" s="41"/>
      <c r="O47" s="2" t="s">
        <v>36</v>
      </c>
      <c r="P47" s="46"/>
      <c r="Q47" s="45"/>
    </row>
    <row r="48" spans="3:5" ht="15">
      <c r="C48" s="35"/>
      <c r="D48" s="41"/>
      <c r="E48" s="41"/>
    </row>
    <row r="49" spans="3:5" ht="15">
      <c r="C49" s="35"/>
      <c r="D49" s="41"/>
      <c r="E49" s="41"/>
    </row>
  </sheetData>
  <mergeCells count="11">
    <mergeCell ref="D3:U3"/>
    <mergeCell ref="A5:W5"/>
    <mergeCell ref="S41:T41"/>
    <mergeCell ref="B1:V1"/>
    <mergeCell ref="B13:B17"/>
    <mergeCell ref="V13:V17"/>
    <mergeCell ref="B2:V2"/>
    <mergeCell ref="W13:W17"/>
    <mergeCell ref="F12:H12"/>
    <mergeCell ref="J12:L12"/>
    <mergeCell ref="N12:P12"/>
  </mergeCells>
  <printOptions/>
  <pageMargins left="0.5905511811023623" right="0" top="0.984251968503937" bottom="0" header="0" footer="0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Moskalik Janusz</dc:creator>
  <cp:keywords/>
  <dc:description/>
  <cp:lastModifiedBy>Chmiel</cp:lastModifiedBy>
  <cp:lastPrinted>2008-02-17T12:33:39Z</cp:lastPrinted>
  <dcterms:created xsi:type="dcterms:W3CDTF">1999-05-14T07:47:19Z</dcterms:created>
  <dcterms:modified xsi:type="dcterms:W3CDTF">2008-02-17T18:58:10Z</dcterms:modified>
  <cp:category/>
  <cp:version/>
  <cp:contentType/>
  <cp:contentStatus/>
</cp:coreProperties>
</file>