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460" windowHeight="6555" activeTab="0"/>
  </bookViews>
  <sheets>
    <sheet name="Wyniki-seniorzy-pościgowy " sheetId="1" r:id="rId1"/>
    <sheet name="Wyniki-seniorki-pościgowy  " sheetId="2" r:id="rId2"/>
    <sheet name="Wyniki-juniorzy-pościgowy " sheetId="3" r:id="rId3"/>
    <sheet name="Wyniki-juniorki-pościgowy" sheetId="4" r:id="rId4"/>
    <sheet name="Wyniki-jun.mł. pościgowy" sheetId="5" r:id="rId5"/>
    <sheet name="Wyniki-jun.młodsze.-pościg." sheetId="6" r:id="rId6"/>
    <sheet name="Wyniki-młodzicy-pościgowy" sheetId="7" r:id="rId7"/>
    <sheet name="Wyniki-młodziczki-pościgowy " sheetId="8" r:id="rId8"/>
  </sheets>
  <definedNames/>
  <calcPr fullCalcOnLoad="1"/>
</workbook>
</file>

<file path=xl/sharedStrings.xml><?xml version="1.0" encoding="utf-8"?>
<sst xmlns="http://schemas.openxmlformats.org/spreadsheetml/2006/main" count="633" uniqueCount="215">
  <si>
    <t>Nr</t>
  </si>
  <si>
    <t>CZAS</t>
  </si>
  <si>
    <t>STARTU</t>
  </si>
  <si>
    <t>METY</t>
  </si>
  <si>
    <t>STRZEL.</t>
  </si>
  <si>
    <t>ŁĄCZNY</t>
  </si>
  <si>
    <t>L</t>
  </si>
  <si>
    <t>S</t>
  </si>
  <si>
    <t>karne</t>
  </si>
  <si>
    <t>sekundy</t>
  </si>
  <si>
    <t>BIEGU</t>
  </si>
  <si>
    <t>RÓŻNICE</t>
  </si>
  <si>
    <t>CZASOWE</t>
  </si>
  <si>
    <t>M</t>
  </si>
  <si>
    <t>KLUB</t>
  </si>
  <si>
    <t>KL</t>
  </si>
  <si>
    <t>DELEGAT TECHNICZNY</t>
  </si>
  <si>
    <t xml:space="preserve"> NAZWISKO I IMIĘ</t>
  </si>
  <si>
    <t>KRAJ</t>
  </si>
  <si>
    <t>JAKIEŁA Katarzyna</t>
  </si>
  <si>
    <t>KĘPKA Magdalena</t>
  </si>
  <si>
    <t>SKOWRON Marcin</t>
  </si>
  <si>
    <t>I</t>
  </si>
  <si>
    <t>PZB</t>
  </si>
  <si>
    <t>Pkt</t>
  </si>
  <si>
    <t>R</t>
  </si>
  <si>
    <t>II</t>
  </si>
  <si>
    <t>III</t>
  </si>
  <si>
    <t>RÓŻ.</t>
  </si>
  <si>
    <t>CZAS.</t>
  </si>
  <si>
    <t>NIE WYSTARTOWALI:</t>
  </si>
  <si>
    <t>UKS "Lider" Katowice</t>
  </si>
  <si>
    <t>JEDYNAK Martyna</t>
  </si>
  <si>
    <t>SUCHECKI Marcin</t>
  </si>
  <si>
    <t>BLKS Żywiec</t>
  </si>
  <si>
    <t>FIRLEJ Marek</t>
  </si>
  <si>
    <t>CZAKON Patryk</t>
  </si>
  <si>
    <t>BRIL Grzegorz</t>
  </si>
  <si>
    <t>WIECZOREK Mateusz</t>
  </si>
  <si>
    <t>SOBCZAK Dominika</t>
  </si>
  <si>
    <t>IWANIEC Katarzyna</t>
  </si>
  <si>
    <t>GUZIK Krzysztof</t>
  </si>
  <si>
    <t>PITOŃ Magdalena</t>
  </si>
  <si>
    <t>KUCHARZAK Małgorzata</t>
  </si>
  <si>
    <t>KLUŚ Krzysztof</t>
  </si>
  <si>
    <t>LEJA Mateusz</t>
  </si>
  <si>
    <t>STARYK Adrian</t>
  </si>
  <si>
    <t>NIE WYSTARTOWAŁA:</t>
  </si>
  <si>
    <t>BŁACHOWICZ Katarzyna</t>
  </si>
  <si>
    <t>ZESPOŁU  SZKÓŁ  MISTRZOSTWA  SPORTOWEGO  ZAKOPANE</t>
  </si>
  <si>
    <t xml:space="preserve">MISTRZOSTWA </t>
  </si>
  <si>
    <t>BLKS Żywiec/SMS Moszczanica</t>
  </si>
  <si>
    <t>JAKIEŁA Patryk</t>
  </si>
  <si>
    <t>JAN  MURDZEK</t>
  </si>
  <si>
    <t>WYNIKI   OFICJALNE</t>
  </si>
  <si>
    <t>NKS "Dynamit" Chorzów</t>
  </si>
  <si>
    <t>UKS "G-8" Bielany Warszawa</t>
  </si>
  <si>
    <t>MKS Karkonosze/ SMS Szkl.Por.</t>
  </si>
  <si>
    <t>MKS Duszniki Zdrój/SMS Duszniki</t>
  </si>
  <si>
    <t>MIGDAŁ Tomasz</t>
  </si>
  <si>
    <t>NĘDZA KUBINIEC Maciej</t>
  </si>
  <si>
    <t>JABŁONKA Mateusz</t>
  </si>
  <si>
    <t>BKS "WP-Kościelisko"/SMS Zakopane</t>
  </si>
  <si>
    <t>SMOLEC Zuzanna</t>
  </si>
  <si>
    <t>WIECZOREK Paulina</t>
  </si>
  <si>
    <t>KRAJEWSKI Dariusz</t>
  </si>
  <si>
    <t>LECH Paweł</t>
  </si>
  <si>
    <t>KARBOWSKI Mateusz</t>
  </si>
  <si>
    <t>BORYCZKA Albert</t>
  </si>
  <si>
    <t>ULIASZ Jacek</t>
  </si>
  <si>
    <t>GĄBKA Kacper</t>
  </si>
  <si>
    <t>DZIERGAS Mikołaj</t>
  </si>
  <si>
    <t>NAJZER Szymon</t>
  </si>
  <si>
    <t>MAREK Rafał</t>
  </si>
  <si>
    <t>CYMERMAN Kamil</t>
  </si>
  <si>
    <t>GRZEGORZEK Michał</t>
  </si>
  <si>
    <t>MAKOWSKI Marcin</t>
  </si>
  <si>
    <t>IKN "Górnik" Iwonicz Zdrój</t>
  </si>
  <si>
    <t>STYRCZULA Bartłomiej</t>
  </si>
  <si>
    <t>LASSAK Beata</t>
  </si>
  <si>
    <t>BATOŻYŃSKA Karolina</t>
  </si>
  <si>
    <t>SZURKO Agnieszka</t>
  </si>
  <si>
    <t>SMYREK Paulina</t>
  </si>
  <si>
    <t>PIECH Martyna</t>
  </si>
  <si>
    <t>PIECH Karolina</t>
  </si>
  <si>
    <t>JEDYNAK Magdalena</t>
  </si>
  <si>
    <t>32/M</t>
  </si>
  <si>
    <t>MACIEJEWSKA Anna</t>
  </si>
  <si>
    <t>BANDYK Monika</t>
  </si>
  <si>
    <t>ORAWIEC Anna</t>
  </si>
  <si>
    <t>131/M</t>
  </si>
  <si>
    <t>ZIĘBA Anna</t>
  </si>
  <si>
    <t>KANARSKA Katarzyna</t>
  </si>
  <si>
    <t>64/M</t>
  </si>
  <si>
    <t>IWANIEC Agnieszka</t>
  </si>
  <si>
    <t>MITORAJ Kinga</t>
  </si>
  <si>
    <t>CISZEK Monika</t>
  </si>
  <si>
    <t>MNISZAK Ewa</t>
  </si>
  <si>
    <t>NALEPA Aleksandra</t>
  </si>
  <si>
    <t>KUBICKA Kinga</t>
  </si>
  <si>
    <t>TORYFTER Inga</t>
  </si>
  <si>
    <t>PIASECKI Marcin</t>
  </si>
  <si>
    <t>MAGIERA Kamil</t>
  </si>
  <si>
    <t>KUCEK Wojciech</t>
  </si>
  <si>
    <t>129/M</t>
  </si>
  <si>
    <t>PAŁKA Patryk</t>
  </si>
  <si>
    <t>SZWAST Dawid</t>
  </si>
  <si>
    <t>PENAR Rafał</t>
  </si>
  <si>
    <t>CHŁAP Kamil</t>
  </si>
  <si>
    <t>WÓJCIK Szymon</t>
  </si>
  <si>
    <t>BŁASZKIEWICZ Mateusz</t>
  </si>
  <si>
    <t>ZIĘBA Tomasz</t>
  </si>
  <si>
    <t>BACHLEDA Karol</t>
  </si>
  <si>
    <t>KRUPA Marek</t>
  </si>
  <si>
    <t>PITOŃ Krzysztof</t>
  </si>
  <si>
    <t>TOPÓR Jakub</t>
  </si>
  <si>
    <t>IWANIEC Damian</t>
  </si>
  <si>
    <t>ZIEMSKI Maciej</t>
  </si>
  <si>
    <t>UKS "Karlik" Chorzów</t>
  </si>
  <si>
    <t>PUCHAR  POLSKI  W  BIATHLONIE</t>
  </si>
  <si>
    <t>Kościelisko - Kiry  26-28.02.2010 r.</t>
  </si>
  <si>
    <t>lic.</t>
  </si>
  <si>
    <t>SŁONINA Rafał</t>
  </si>
  <si>
    <t>Kościelisko - Kiry  17-19.12.2010 r.</t>
  </si>
  <si>
    <t>KS AZS AWF Katowice</t>
  </si>
  <si>
    <t>SZYMCZAK Beata</t>
  </si>
  <si>
    <t>WIĘCKOWSKI Paweł</t>
  </si>
  <si>
    <t>CICHOCKI Paweł</t>
  </si>
  <si>
    <t>327/M</t>
  </si>
  <si>
    <t>328/M</t>
  </si>
  <si>
    <t>CICHOŃ Kamila</t>
  </si>
  <si>
    <t>310/M</t>
  </si>
  <si>
    <t>CICHOŃ Klaudia</t>
  </si>
  <si>
    <t>311/M</t>
  </si>
  <si>
    <t>ZAJĄC Julita</t>
  </si>
  <si>
    <t>KULIGA Marcin</t>
  </si>
  <si>
    <t>UKS "G-8 Bielany" Warszawa</t>
  </si>
  <si>
    <t>SASIM Małgorzata</t>
  </si>
  <si>
    <t>MURAWSKA Karolina</t>
  </si>
  <si>
    <t>279/M</t>
  </si>
  <si>
    <t>82/M</t>
  </si>
  <si>
    <t>KAMIŃSKA Magdalena</t>
  </si>
  <si>
    <t>84/M</t>
  </si>
  <si>
    <t>85/M</t>
  </si>
  <si>
    <t>BIAŁOWĄS Aleksandra</t>
  </si>
  <si>
    <t>309/M</t>
  </si>
  <si>
    <t>MARCINIAK Alicja</t>
  </si>
  <si>
    <t>288/M</t>
  </si>
  <si>
    <t>SZAROTA Anna</t>
  </si>
  <si>
    <t>403/M</t>
  </si>
  <si>
    <t>DŁUBAK Dominika</t>
  </si>
  <si>
    <t>401/M</t>
  </si>
  <si>
    <t>TWARDZIK Mariusz</t>
  </si>
  <si>
    <t>67/M</t>
  </si>
  <si>
    <t>70/M</t>
  </si>
  <si>
    <t>69/M</t>
  </si>
  <si>
    <t>KONIOR Adata</t>
  </si>
  <si>
    <t>GDOWICZ Magdalena</t>
  </si>
  <si>
    <t>KOMPA Katarzyna</t>
  </si>
  <si>
    <t>MLECZEK Monika</t>
  </si>
  <si>
    <t>BKS "WP-Kościelisko"/Gimn. Czarny Dun.</t>
  </si>
  <si>
    <t>274/M</t>
  </si>
  <si>
    <t>4/M</t>
  </si>
  <si>
    <t>SPIERENBURG Catherine</t>
  </si>
  <si>
    <t>ZIĘDER Robert</t>
  </si>
  <si>
    <t>BKS "WP-Kościelisko"/Gimn.Czarny Dun</t>
  </si>
  <si>
    <t>GACH Michał</t>
  </si>
  <si>
    <t>BKS "WP-Kościelisko"/Gimn.Witów</t>
  </si>
  <si>
    <t>LEJA Paweł</t>
  </si>
  <si>
    <t>245/M</t>
  </si>
  <si>
    <t>243/M</t>
  </si>
  <si>
    <t>246/M</t>
  </si>
  <si>
    <t>JAKIEŁA Tomasz</t>
  </si>
  <si>
    <t>BKS "WP-Kościelisko"/Gimn.Kościelisko</t>
  </si>
  <si>
    <t>BKS "WP-Kościelisko"/AWF Kraków</t>
  </si>
  <si>
    <t>BKS "WP-Kościelisko"</t>
  </si>
  <si>
    <t>KIERES  Filip</t>
  </si>
  <si>
    <t>STOKŁOSA Adrianna</t>
  </si>
  <si>
    <t>TROSZOK Agnieszka</t>
  </si>
  <si>
    <t>SARNA  Paweł</t>
  </si>
  <si>
    <t>BOŁDYZER Kamil</t>
  </si>
  <si>
    <t>GĄSIENICA KLERYK Mateusz</t>
  </si>
  <si>
    <t>KRĘCICHWOST Dominik</t>
  </si>
  <si>
    <t>KOWALCZYK Hubert</t>
  </si>
  <si>
    <t>Kościelisko - Kiry  17-19.12.2010r.</t>
  </si>
  <si>
    <t>SIEDLECKI Piotr</t>
  </si>
  <si>
    <t>244/M</t>
  </si>
  <si>
    <t>341/M</t>
  </si>
  <si>
    <t xml:space="preserve">MŁODZICZKI  - bieg  pościgowy  4 km  L L S </t>
  </si>
  <si>
    <t xml:space="preserve">Start  19.12.2010 r. godz. 9.30 </t>
  </si>
  <si>
    <t xml:space="preserve">Start  19.12.2010 r. godz. 11.35 </t>
  </si>
  <si>
    <t xml:space="preserve">JUNIORZY MŁODSI   bieg  pościgowy  10 km  L L S S </t>
  </si>
  <si>
    <t xml:space="preserve">JUNIORZY  bieg  pościgowy  12,5 km  L L S S </t>
  </si>
  <si>
    <t xml:space="preserve">SENIORZY  - bieg  pościgowy  12,5 km  L L S S </t>
  </si>
  <si>
    <t xml:space="preserve">Start  19.12.2010 r. godz. 10.50 </t>
  </si>
  <si>
    <t xml:space="preserve">JUNIORKI MŁODSZE   bieg pościgowy  7,5 km  L L S S </t>
  </si>
  <si>
    <t xml:space="preserve">JUNIORKI  bieg  pościgowy  10 km  L L S S </t>
  </si>
  <si>
    <t xml:space="preserve">SENIORKI  - bieg  pościgowy  10 km  L L S S </t>
  </si>
  <si>
    <t xml:space="preserve">MŁODZICY  - bieg  pościgowy  5 km  L L S </t>
  </si>
  <si>
    <t>Kościelisko - Kiry 17-19.12.2010</t>
  </si>
  <si>
    <t>Koniec godz.  10.35</t>
  </si>
  <si>
    <t>KARA par. 5.4.a:</t>
  </si>
  <si>
    <t>4 min</t>
  </si>
  <si>
    <t>Koniec godz. 10.46</t>
  </si>
  <si>
    <t>Koniec godz. 11.05</t>
  </si>
  <si>
    <t>Koniec godz.  12.00</t>
  </si>
  <si>
    <t>Koniec godz. 12.05</t>
  </si>
  <si>
    <t>Koniec godz. 12.15</t>
  </si>
  <si>
    <t>NIE UKOŃCZYŁA:</t>
  </si>
  <si>
    <t>Koniec godz.  12.45</t>
  </si>
  <si>
    <t>KARA 5.4.a:</t>
  </si>
  <si>
    <t>2 min</t>
  </si>
  <si>
    <t>Koniec godz. 13.05</t>
  </si>
  <si>
    <t>ZESPÓŁ SZKÓŁ MISTRZOSTWA SPORTOWEGO ZAKOPANE</t>
  </si>
  <si>
    <t>ZESPÓŁ SZKÓŁ MISTRZOSTWA BSPORTOWEGO ZAKOPANE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</si>
</sst>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u val="single"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8"/>
      <name val="Arial CE"/>
      <family val="2"/>
    </font>
    <font>
      <b/>
      <sz val="15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0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46" fontId="3" fillId="0" borderId="0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66" fontId="1" fillId="0" borderId="0" xfId="0" applyNumberFormat="1" applyFont="1" applyBorder="1" applyAlignment="1" applyProtection="1">
      <alignment horizontal="center"/>
      <protection hidden="1" locked="0"/>
    </xf>
    <xf numFmtId="166" fontId="10" fillId="0" borderId="0" xfId="0" applyNumberFormat="1" applyFont="1" applyBorder="1" applyAlignment="1" applyProtection="1">
      <alignment horizontal="center"/>
      <protection hidden="1" locked="0"/>
    </xf>
    <xf numFmtId="166" fontId="10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/>
    </xf>
    <xf numFmtId="21" fontId="0" fillId="0" borderId="0" xfId="0" applyNumberForma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 hidden="1" locked="0"/>
    </xf>
    <xf numFmtId="0" fontId="14" fillId="0" borderId="1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1" fillId="0" borderId="18" xfId="0" applyNumberFormat="1" applyFont="1" applyBorder="1" applyAlignment="1" applyProtection="1">
      <alignment horizontal="center"/>
      <protection hidden="1" locked="0"/>
    </xf>
    <xf numFmtId="166" fontId="0" fillId="0" borderId="18" xfId="0" applyNumberFormat="1" applyFont="1" applyBorder="1" applyAlignment="1" applyProtection="1">
      <alignment horizontal="center"/>
      <protection hidden="1" locked="0"/>
    </xf>
    <xf numFmtId="166" fontId="10" fillId="0" borderId="18" xfId="0" applyNumberFormat="1" applyFont="1" applyBorder="1" applyAlignment="1" applyProtection="1">
      <alignment horizontal="center"/>
      <protection hidden="1" locked="0"/>
    </xf>
    <xf numFmtId="166" fontId="10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66" fontId="1" fillId="0" borderId="18" xfId="0" applyNumberFormat="1" applyFont="1" applyBorder="1" applyAlignment="1" applyProtection="1">
      <alignment horizontal="center"/>
      <protection hidden="1" locked="0"/>
    </xf>
    <xf numFmtId="166" fontId="0" fillId="0" borderId="18" xfId="0" applyNumberFormat="1" applyFont="1" applyBorder="1" applyAlignment="1">
      <alignment horizontal="center"/>
    </xf>
    <xf numFmtId="46" fontId="14" fillId="0" borderId="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6" fontId="10" fillId="0" borderId="0" xfId="0" applyNumberFormat="1" applyFont="1" applyBorder="1" applyAlignment="1">
      <alignment horizontal="center"/>
    </xf>
    <xf numFmtId="46" fontId="10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Border="1" applyAlignment="1" applyProtection="1">
      <alignment horizontal="center"/>
      <protection hidden="1" locked="0"/>
    </xf>
    <xf numFmtId="166" fontId="1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66" fontId="3" fillId="0" borderId="18" xfId="0" applyNumberFormat="1" applyFont="1" applyBorder="1" applyAlignment="1" applyProtection="1">
      <alignment horizontal="center"/>
      <protection hidden="1" locked="0"/>
    </xf>
    <xf numFmtId="166" fontId="14" fillId="0" borderId="18" xfId="0" applyNumberFormat="1" applyFont="1" applyBorder="1" applyAlignment="1">
      <alignment horizontal="center"/>
    </xf>
    <xf numFmtId="0" fontId="16" fillId="0" borderId="0" xfId="0" applyFont="1" applyAlignment="1">
      <alignment/>
    </xf>
    <xf numFmtId="21" fontId="0" fillId="0" borderId="18" xfId="0" applyNumberForma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6" fontId="12" fillId="0" borderId="0" xfId="0" applyNumberFormat="1" applyFont="1" applyBorder="1" applyAlignment="1" applyProtection="1">
      <alignment horizontal="center"/>
      <protection hidden="1" locked="0"/>
    </xf>
    <xf numFmtId="0" fontId="14" fillId="0" borderId="18" xfId="0" applyFont="1" applyBorder="1" applyAlignment="1">
      <alignment horizontal="center"/>
    </xf>
    <xf numFmtId="166" fontId="12" fillId="0" borderId="18" xfId="0" applyNumberFormat="1" applyFont="1" applyBorder="1" applyAlignment="1" applyProtection="1">
      <alignment horizontal="center"/>
      <protection hidden="1" locked="0"/>
    </xf>
    <xf numFmtId="0" fontId="12" fillId="0" borderId="18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file://C:\Moje dokumenty\logo pzb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file://C:\Moje dokumenty\logo pzb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file://C:\Moje dokumenty\logo pzb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file://C:\Moje dokumenty\logo pzb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file://C:\Moje dokumenty\logo pzb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file://C:\Moje dokumenty\logo pzb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file://C:\Moje dokumenty\logo pzb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file://C:\Moje dokumenty\logo pzb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2</xdr:row>
      <xdr:rowOff>180975</xdr:rowOff>
    </xdr:from>
    <xdr:to>
      <xdr:col>18</xdr:col>
      <xdr:colOff>76200</xdr:colOff>
      <xdr:row>5</xdr:row>
      <xdr:rowOff>57150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685800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28575</xdr:rowOff>
    </xdr:from>
    <xdr:to>
      <xdr:col>3</xdr:col>
      <xdr:colOff>847725</xdr:colOff>
      <xdr:row>6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7905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85725</xdr:colOff>
      <xdr:row>6</xdr:row>
      <xdr:rowOff>28575</xdr:rowOff>
    </xdr:from>
    <xdr:to>
      <xdr:col>18</xdr:col>
      <xdr:colOff>19050</xdr:colOff>
      <xdr:row>9</xdr:row>
      <xdr:rowOff>66675</xdr:rowOff>
    </xdr:to>
    <xdr:pic>
      <xdr:nvPicPr>
        <xdr:cNvPr id="3" name="Picture 4" descr="C:\Moje dokumenty\logo pzb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67400" y="1609725"/>
          <a:ext cx="800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733425</xdr:colOff>
      <xdr:row>2</xdr:row>
      <xdr:rowOff>152400</xdr:rowOff>
    </xdr:from>
    <xdr:to>
      <xdr:col>17</xdr:col>
      <xdr:colOff>152400</xdr:colOff>
      <xdr:row>5</xdr:row>
      <xdr:rowOff>28575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657225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</xdr:row>
      <xdr:rowOff>247650</xdr:rowOff>
    </xdr:from>
    <xdr:to>
      <xdr:col>3</xdr:col>
      <xdr:colOff>781050</xdr:colOff>
      <xdr:row>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752475"/>
          <a:ext cx="1162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714375</xdr:colOff>
      <xdr:row>6</xdr:row>
      <xdr:rowOff>28575</xdr:rowOff>
    </xdr:from>
    <xdr:to>
      <xdr:col>17</xdr:col>
      <xdr:colOff>76200</xdr:colOff>
      <xdr:row>9</xdr:row>
      <xdr:rowOff>66675</xdr:rowOff>
    </xdr:to>
    <xdr:pic>
      <xdr:nvPicPr>
        <xdr:cNvPr id="3" name="Picture 3" descr="C:\Moje dokumenty\logo pzb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648325" y="1609725"/>
          <a:ext cx="800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447675</xdr:colOff>
      <xdr:row>6</xdr:row>
      <xdr:rowOff>66675</xdr:rowOff>
    </xdr:from>
    <xdr:to>
      <xdr:col>18</xdr:col>
      <xdr:colOff>209550</xdr:colOff>
      <xdr:row>10</xdr:row>
      <xdr:rowOff>47625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657350"/>
          <a:ext cx="1209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2</xdr:row>
      <xdr:rowOff>142875</xdr:rowOff>
    </xdr:from>
    <xdr:to>
      <xdr:col>3</xdr:col>
      <xdr:colOff>819150</xdr:colOff>
      <xdr:row>5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657225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609600</xdr:colOff>
      <xdr:row>2</xdr:row>
      <xdr:rowOff>190500</xdr:rowOff>
    </xdr:from>
    <xdr:to>
      <xdr:col>18</xdr:col>
      <xdr:colOff>19050</xdr:colOff>
      <xdr:row>5</xdr:row>
      <xdr:rowOff>142875</xdr:rowOff>
    </xdr:to>
    <xdr:pic>
      <xdr:nvPicPr>
        <xdr:cNvPr id="3" name="Picture 4" descr="C:\Moje dokumenty\logo pzb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00725" y="704850"/>
          <a:ext cx="85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390525</xdr:colOff>
      <xdr:row>5</xdr:row>
      <xdr:rowOff>85725</xdr:rowOff>
    </xdr:from>
    <xdr:to>
      <xdr:col>18</xdr:col>
      <xdr:colOff>152400</xdr:colOff>
      <xdr:row>8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381125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</xdr:row>
      <xdr:rowOff>57150</xdr:rowOff>
    </xdr:from>
    <xdr:to>
      <xdr:col>3</xdr:col>
      <xdr:colOff>847725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571500"/>
          <a:ext cx="1171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581025</xdr:colOff>
      <xdr:row>2</xdr:row>
      <xdr:rowOff>57150</xdr:rowOff>
    </xdr:from>
    <xdr:to>
      <xdr:col>17</xdr:col>
      <xdr:colOff>114300</xdr:colOff>
      <xdr:row>4</xdr:row>
      <xdr:rowOff>219075</xdr:rowOff>
    </xdr:to>
    <xdr:pic>
      <xdr:nvPicPr>
        <xdr:cNvPr id="3" name="Picture 3" descr="C:\Moje dokumenty\logo pzb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943600" y="571500"/>
          <a:ext cx="800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400050</xdr:colOff>
      <xdr:row>5</xdr:row>
      <xdr:rowOff>228600</xdr:rowOff>
    </xdr:from>
    <xdr:to>
      <xdr:col>18</xdr:col>
      <xdr:colOff>161925</xdr:colOff>
      <xdr:row>9</xdr:row>
      <xdr:rowOff>114300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1524000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</xdr:row>
      <xdr:rowOff>247650</xdr:rowOff>
    </xdr:from>
    <xdr:to>
      <xdr:col>3</xdr:col>
      <xdr:colOff>781050</xdr:colOff>
      <xdr:row>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762000"/>
          <a:ext cx="1095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95250</xdr:rowOff>
    </xdr:from>
    <xdr:to>
      <xdr:col>18</xdr:col>
      <xdr:colOff>9525</xdr:colOff>
      <xdr:row>4</xdr:row>
      <xdr:rowOff>257175</xdr:rowOff>
    </xdr:to>
    <xdr:pic>
      <xdr:nvPicPr>
        <xdr:cNvPr id="3" name="Picture 3" descr="C:\Moje dokumenty\logo pzb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29300" y="609600"/>
          <a:ext cx="790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400050</xdr:colOff>
      <xdr:row>5</xdr:row>
      <xdr:rowOff>28575</xdr:rowOff>
    </xdr:from>
    <xdr:to>
      <xdr:col>18</xdr:col>
      <xdr:colOff>161925</xdr:colOff>
      <xdr:row>8</xdr:row>
      <xdr:rowOff>95250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323975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</xdr:row>
      <xdr:rowOff>247650</xdr:rowOff>
    </xdr:from>
    <xdr:to>
      <xdr:col>3</xdr:col>
      <xdr:colOff>781050</xdr:colOff>
      <xdr:row>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762000"/>
          <a:ext cx="1095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647700</xdr:colOff>
      <xdr:row>2</xdr:row>
      <xdr:rowOff>19050</xdr:rowOff>
    </xdr:from>
    <xdr:to>
      <xdr:col>17</xdr:col>
      <xdr:colOff>171450</xdr:colOff>
      <xdr:row>4</xdr:row>
      <xdr:rowOff>180975</xdr:rowOff>
    </xdr:to>
    <xdr:pic>
      <xdr:nvPicPr>
        <xdr:cNvPr id="3" name="Picture 3" descr="C:\Moje dokumenty\logo pzb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753100" y="533400"/>
          <a:ext cx="790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466725</xdr:colOff>
      <xdr:row>2</xdr:row>
      <xdr:rowOff>180975</xdr:rowOff>
    </xdr:from>
    <xdr:to>
      <xdr:col>16</xdr:col>
      <xdr:colOff>161925</xdr:colOff>
      <xdr:row>5</xdr:row>
      <xdr:rowOff>28575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7715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</xdr:row>
      <xdr:rowOff>209550</xdr:rowOff>
    </xdr:from>
    <xdr:to>
      <xdr:col>3</xdr:col>
      <xdr:colOff>819150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80010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409575</xdr:colOff>
      <xdr:row>5</xdr:row>
      <xdr:rowOff>152400</xdr:rowOff>
    </xdr:from>
    <xdr:to>
      <xdr:col>16</xdr:col>
      <xdr:colOff>104775</xdr:colOff>
      <xdr:row>8</xdr:row>
      <xdr:rowOff>161925</xdr:rowOff>
    </xdr:to>
    <xdr:pic>
      <xdr:nvPicPr>
        <xdr:cNvPr id="3" name="Picture 3" descr="C:\Moje dokumenty\logo pzb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695950" y="1628775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1</xdr:row>
      <xdr:rowOff>285750</xdr:rowOff>
    </xdr:from>
    <xdr:to>
      <xdr:col>17</xdr:col>
      <xdr:colOff>180975</xdr:colOff>
      <xdr:row>5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810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</xdr:row>
      <xdr:rowOff>161925</xdr:rowOff>
    </xdr:from>
    <xdr:to>
      <xdr:col>3</xdr:col>
      <xdr:colOff>819150</xdr:colOff>
      <xdr:row>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752475"/>
          <a:ext cx="1133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542925</xdr:colOff>
      <xdr:row>6</xdr:row>
      <xdr:rowOff>95250</xdr:rowOff>
    </xdr:from>
    <xdr:to>
      <xdr:col>17</xdr:col>
      <xdr:colOff>28575</xdr:colOff>
      <xdr:row>9</xdr:row>
      <xdr:rowOff>133350</xdr:rowOff>
    </xdr:to>
    <xdr:pic>
      <xdr:nvPicPr>
        <xdr:cNvPr id="3" name="Picture 3" descr="C:\Moje dokumenty\logo pzb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657850" y="1800225"/>
          <a:ext cx="942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GridLines="0" tabSelected="1" zoomScalePageLayoutView="0" workbookViewId="0" topLeftCell="A1">
      <selection activeCell="U23" sqref="U23"/>
    </sheetView>
  </sheetViews>
  <sheetFormatPr defaultColWidth="9.00390625" defaultRowHeight="12.75"/>
  <cols>
    <col min="1" max="1" width="0.37109375" style="0" customWidth="1"/>
    <col min="2" max="2" width="2.875" style="0" customWidth="1"/>
    <col min="3" max="3" width="3.00390625" style="26" customWidth="1"/>
    <col min="4" max="4" width="23.125" style="0" customWidth="1"/>
    <col min="5" max="5" width="2.875" style="26" customWidth="1"/>
    <col min="6" max="6" width="4.25390625" style="54" customWidth="1"/>
    <col min="7" max="7" width="18.625" style="0" customWidth="1"/>
    <col min="8" max="8" width="10.375" style="0" hidden="1" customWidth="1"/>
    <col min="9" max="9" width="11.00390625" style="0" hidden="1" customWidth="1"/>
    <col min="10" max="10" width="0" style="0" hidden="1" customWidth="1"/>
    <col min="11" max="11" width="2.375" style="0" customWidth="1"/>
    <col min="12" max="13" width="2.75390625" style="0" customWidth="1"/>
    <col min="14" max="14" width="2.625" style="0" customWidth="1"/>
    <col min="15" max="15" width="11.375" style="0" hidden="1" customWidth="1"/>
    <col min="16" max="16" width="10.25390625" style="0" customWidth="1"/>
    <col min="17" max="17" width="8.625" style="0" customWidth="1"/>
    <col min="18" max="18" width="2.75390625" style="0" customWidth="1"/>
    <col min="19" max="19" width="3.00390625" style="0" customWidth="1"/>
  </cols>
  <sheetData>
    <row r="1" spans="1:19" ht="20.25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ht="19.5">
      <c r="A2" s="127" t="s">
        <v>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20.25">
      <c r="A3" s="125" t="s">
        <v>119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17" ht="18">
      <c r="A4" s="18"/>
      <c r="B4" s="30"/>
      <c r="C4" s="31"/>
      <c r="D4" s="17"/>
      <c r="E4" s="31"/>
      <c r="F4" s="53"/>
      <c r="G4" s="53"/>
      <c r="H4" s="17"/>
      <c r="I4" s="16"/>
      <c r="J4" s="16"/>
      <c r="K4" s="16"/>
      <c r="L4" s="16"/>
      <c r="M4" s="16"/>
      <c r="N4" s="16"/>
      <c r="O4" s="31"/>
      <c r="P4" s="26"/>
      <c r="Q4" s="38"/>
    </row>
    <row r="5" spans="1:19" ht="23.25" customHeight="1">
      <c r="A5" s="122" t="s">
        <v>184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</row>
    <row r="6" spans="1:19" ht="23.25" customHeight="1">
      <c r="A6" s="67"/>
      <c r="B6" s="67"/>
      <c r="C6" s="100"/>
      <c r="D6" s="67"/>
      <c r="E6" s="104"/>
      <c r="F6" s="74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18">
      <c r="A7" s="122" t="s">
        <v>54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</row>
    <row r="8" spans="1:16" ht="14.25" customHeight="1">
      <c r="A8" s="16"/>
      <c r="B8" s="16"/>
      <c r="C8" s="31"/>
      <c r="D8" s="16"/>
      <c r="E8" s="31"/>
      <c r="F8" s="53"/>
      <c r="G8" s="16"/>
      <c r="H8" s="16"/>
      <c r="I8" s="16"/>
      <c r="J8" s="16"/>
      <c r="K8" s="16"/>
      <c r="L8" s="16"/>
      <c r="M8" s="16"/>
      <c r="N8" s="16"/>
      <c r="P8" s="6"/>
    </row>
    <row r="9" spans="2:14" ht="15.75">
      <c r="B9" s="14" t="s">
        <v>193</v>
      </c>
      <c r="D9" s="15"/>
      <c r="G9" s="5"/>
      <c r="H9" s="5"/>
      <c r="I9" s="5"/>
      <c r="J9" s="5"/>
      <c r="K9" s="5"/>
      <c r="L9" s="5"/>
      <c r="M9" s="5"/>
      <c r="N9" s="5"/>
    </row>
    <row r="10" spans="2:5" ht="15.75">
      <c r="B10" s="15"/>
      <c r="D10" s="14"/>
      <c r="E10" s="32"/>
    </row>
    <row r="11" spans="2:16" ht="15.75">
      <c r="B11" s="14" t="s">
        <v>189</v>
      </c>
      <c r="D11" s="14"/>
      <c r="E11" s="32"/>
      <c r="H11" s="14"/>
      <c r="I11" s="14"/>
      <c r="J11" s="14"/>
      <c r="K11" s="14" t="s">
        <v>200</v>
      </c>
      <c r="L11" s="15"/>
      <c r="M11" s="15"/>
      <c r="N11" s="15"/>
      <c r="O11" s="14"/>
      <c r="P11" s="14"/>
    </row>
    <row r="12" ht="13.5" thickBot="1"/>
    <row r="13" spans="2:19" ht="16.5" thickBot="1">
      <c r="B13" s="1" t="s">
        <v>13</v>
      </c>
      <c r="C13" s="101" t="s">
        <v>0</v>
      </c>
      <c r="D13" s="2" t="s">
        <v>17</v>
      </c>
      <c r="E13" s="24" t="s">
        <v>25</v>
      </c>
      <c r="F13" s="70" t="s">
        <v>0</v>
      </c>
      <c r="G13" s="2" t="s">
        <v>18</v>
      </c>
      <c r="H13" s="2" t="s">
        <v>1</v>
      </c>
      <c r="I13" s="3" t="s">
        <v>1</v>
      </c>
      <c r="J13" s="2" t="s">
        <v>1</v>
      </c>
      <c r="K13" s="126" t="s">
        <v>4</v>
      </c>
      <c r="L13" s="123"/>
      <c r="M13" s="123"/>
      <c r="N13" s="124"/>
      <c r="O13" s="4" t="s">
        <v>8</v>
      </c>
      <c r="P13" s="2" t="s">
        <v>1</v>
      </c>
      <c r="Q13" s="27" t="s">
        <v>11</v>
      </c>
      <c r="R13" s="8" t="s">
        <v>15</v>
      </c>
      <c r="S13" s="8" t="s">
        <v>24</v>
      </c>
    </row>
    <row r="14" spans="2:19" ht="16.5" thickBot="1">
      <c r="B14" s="12"/>
      <c r="C14" s="102"/>
      <c r="D14" s="7"/>
      <c r="E14" s="25"/>
      <c r="F14" s="71" t="s">
        <v>121</v>
      </c>
      <c r="G14" s="11" t="s">
        <v>14</v>
      </c>
      <c r="H14" s="7" t="s">
        <v>2</v>
      </c>
      <c r="I14" s="13" t="s">
        <v>3</v>
      </c>
      <c r="J14" s="7" t="s">
        <v>10</v>
      </c>
      <c r="K14" s="11" t="s">
        <v>6</v>
      </c>
      <c r="L14" s="11" t="s">
        <v>6</v>
      </c>
      <c r="M14" s="11" t="s">
        <v>7</v>
      </c>
      <c r="N14" s="11" t="s">
        <v>7</v>
      </c>
      <c r="O14" s="7" t="s">
        <v>9</v>
      </c>
      <c r="P14" s="10" t="s">
        <v>5</v>
      </c>
      <c r="Q14" s="10" t="s">
        <v>12</v>
      </c>
      <c r="R14" s="9"/>
      <c r="S14" s="68" t="s">
        <v>23</v>
      </c>
    </row>
    <row r="15" spans="2:19" ht="12.75">
      <c r="B15" s="21">
        <v>1</v>
      </c>
      <c r="C15" s="47">
        <v>51</v>
      </c>
      <c r="D15" s="22" t="s">
        <v>37</v>
      </c>
      <c r="E15" s="47">
        <v>86</v>
      </c>
      <c r="F15" s="47">
        <v>134</v>
      </c>
      <c r="G15" s="47" t="s">
        <v>124</v>
      </c>
      <c r="H15" s="69">
        <v>0</v>
      </c>
      <c r="I15" s="63">
        <v>0.025008101851851847</v>
      </c>
      <c r="J15" s="58">
        <f>I15-H15</f>
        <v>0.025008101851851847</v>
      </c>
      <c r="K15" s="64">
        <v>3</v>
      </c>
      <c r="L15" s="64">
        <v>0</v>
      </c>
      <c r="M15" s="64">
        <v>3</v>
      </c>
      <c r="N15" s="64">
        <v>2</v>
      </c>
      <c r="O15" s="63">
        <v>0</v>
      </c>
      <c r="P15" s="57">
        <f>I15-H15+(K15+L15+M15+N15)*O15</f>
        <v>0.025008101851851847</v>
      </c>
      <c r="Q15" s="98">
        <f>P15-P$15</f>
        <v>0</v>
      </c>
      <c r="R15" s="77" t="s">
        <v>22</v>
      </c>
      <c r="S15" s="21">
        <v>30</v>
      </c>
    </row>
    <row r="16" spans="2:19" ht="12.75">
      <c r="B16" s="21">
        <v>2</v>
      </c>
      <c r="C16" s="47">
        <v>52</v>
      </c>
      <c r="D16" s="22" t="s">
        <v>35</v>
      </c>
      <c r="E16" s="47">
        <v>89</v>
      </c>
      <c r="F16" s="47">
        <v>111</v>
      </c>
      <c r="G16" s="93" t="s">
        <v>34</v>
      </c>
      <c r="H16" s="69">
        <v>0</v>
      </c>
      <c r="I16" s="63">
        <v>0.028523148148148145</v>
      </c>
      <c r="J16" s="58">
        <f>I16-H16</f>
        <v>0.028523148148148145</v>
      </c>
      <c r="K16" s="64">
        <v>1</v>
      </c>
      <c r="L16" s="64">
        <v>0</v>
      </c>
      <c r="M16" s="64">
        <v>2</v>
      </c>
      <c r="N16" s="64">
        <v>2</v>
      </c>
      <c r="O16" s="63">
        <v>0</v>
      </c>
      <c r="P16" s="57">
        <f>I16-H16+(K16+L16+M16+N16)*O16</f>
        <v>0.028523148148148145</v>
      </c>
      <c r="Q16" s="98">
        <f>P16-P$15</f>
        <v>0.0035150462962962974</v>
      </c>
      <c r="R16" s="77" t="s">
        <v>26</v>
      </c>
      <c r="S16" s="21">
        <v>29</v>
      </c>
    </row>
    <row r="17" spans="2:19" ht="12.75">
      <c r="B17" s="21">
        <v>3</v>
      </c>
      <c r="C17" s="47">
        <v>53</v>
      </c>
      <c r="D17" s="22" t="s">
        <v>21</v>
      </c>
      <c r="E17" s="47">
        <v>89</v>
      </c>
      <c r="F17" s="47">
        <v>142</v>
      </c>
      <c r="G17" s="93" t="s">
        <v>124</v>
      </c>
      <c r="H17" s="69">
        <v>0</v>
      </c>
      <c r="I17" s="63">
        <v>0.02933449074074074</v>
      </c>
      <c r="J17" s="58">
        <f>I17-H17</f>
        <v>0.02933449074074074</v>
      </c>
      <c r="K17" s="64">
        <v>3</v>
      </c>
      <c r="L17" s="64">
        <v>2</v>
      </c>
      <c r="M17" s="64">
        <v>1</v>
      </c>
      <c r="N17" s="64">
        <v>2</v>
      </c>
      <c r="O17" s="63">
        <v>0</v>
      </c>
      <c r="P17" s="57">
        <f>I17-H17+(K17+L17+M17+N17)*O17</f>
        <v>0.02933449074074074</v>
      </c>
      <c r="Q17" s="98">
        <f>P17-P$15</f>
        <v>0.0043263888888888935</v>
      </c>
      <c r="R17" s="77"/>
      <c r="S17" s="21">
        <v>28</v>
      </c>
    </row>
    <row r="18" spans="2:19" ht="13.5" thickBot="1">
      <c r="B18" s="78">
        <v>4</v>
      </c>
      <c r="C18" s="88">
        <v>54</v>
      </c>
      <c r="D18" s="90" t="s">
        <v>38</v>
      </c>
      <c r="E18" s="88">
        <v>89</v>
      </c>
      <c r="F18" s="88">
        <v>87</v>
      </c>
      <c r="G18" s="94" t="s">
        <v>124</v>
      </c>
      <c r="H18" s="79">
        <v>0</v>
      </c>
      <c r="I18" s="80">
        <v>0.030053240740740738</v>
      </c>
      <c r="J18" s="81">
        <f>I18-H18</f>
        <v>0.030053240740740738</v>
      </c>
      <c r="K18" s="83">
        <v>1</v>
      </c>
      <c r="L18" s="83">
        <v>2</v>
      </c>
      <c r="M18" s="83">
        <v>1</v>
      </c>
      <c r="N18" s="83">
        <v>4</v>
      </c>
      <c r="O18" s="80">
        <v>0</v>
      </c>
      <c r="P18" s="84">
        <f>I18-H18+(K18+L18+M18+N18)*O18</f>
        <v>0.030053240740740738</v>
      </c>
      <c r="Q18" s="99">
        <f>P18-P$15</f>
        <v>0.005045138888888891</v>
      </c>
      <c r="R18" s="85"/>
      <c r="S18" s="78">
        <v>27</v>
      </c>
    </row>
    <row r="20" spans="3:4" ht="12.75">
      <c r="C20" s="103"/>
      <c r="D20" s="20"/>
    </row>
    <row r="23" spans="16:17" ht="12.75">
      <c r="P23" s="5" t="s">
        <v>16</v>
      </c>
      <c r="Q23" s="5"/>
    </row>
    <row r="25" ht="12.75">
      <c r="P25" t="s">
        <v>53</v>
      </c>
    </row>
  </sheetData>
  <sheetProtection/>
  <mergeCells count="6">
    <mergeCell ref="A1:S1"/>
    <mergeCell ref="A5:S5"/>
    <mergeCell ref="K13:N13"/>
    <mergeCell ref="A7:S7"/>
    <mergeCell ref="A2:S2"/>
    <mergeCell ref="A3:S3"/>
  </mergeCells>
  <printOptions/>
  <pageMargins left="0.5905511811023623" right="0" top="1.0236220472440944" bottom="0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showGridLines="0" zoomScalePageLayoutView="0" workbookViewId="0" topLeftCell="A1">
      <selection activeCell="Z11" sqref="Z11"/>
    </sheetView>
  </sheetViews>
  <sheetFormatPr defaultColWidth="9.00390625" defaultRowHeight="12.75"/>
  <cols>
    <col min="1" max="1" width="0.37109375" style="0" customWidth="1"/>
    <col min="2" max="2" width="2.875" style="0" customWidth="1"/>
    <col min="3" max="3" width="4.125" style="54" customWidth="1"/>
    <col min="4" max="4" width="19.625" style="0" customWidth="1"/>
    <col min="5" max="5" width="3.00390625" style="54" customWidth="1"/>
    <col min="6" max="6" width="3.625" style="54" customWidth="1"/>
    <col min="7" max="7" width="20.625" style="0" customWidth="1"/>
    <col min="8" max="8" width="10.375" style="0" hidden="1" customWidth="1"/>
    <col min="9" max="9" width="11.00390625" style="0" hidden="1" customWidth="1"/>
    <col min="10" max="10" width="0" style="0" hidden="1" customWidth="1"/>
    <col min="11" max="11" width="2.375" style="0" customWidth="1"/>
    <col min="12" max="13" width="2.75390625" style="0" customWidth="1"/>
    <col min="14" max="14" width="2.625" style="0" customWidth="1"/>
    <col min="15" max="15" width="11.375" style="0" hidden="1" customWidth="1"/>
    <col min="16" max="16" width="10.25390625" style="0" customWidth="1"/>
    <col min="17" max="17" width="8.625" style="0" customWidth="1"/>
    <col min="18" max="18" width="2.75390625" style="0" customWidth="1"/>
    <col min="19" max="19" width="3.00390625" style="0" customWidth="1"/>
  </cols>
  <sheetData>
    <row r="1" spans="1:19" ht="20.25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ht="19.5">
      <c r="A2" s="127" t="s">
        <v>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20.25">
      <c r="A3" s="125" t="s">
        <v>119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17" ht="18">
      <c r="A4" s="18"/>
      <c r="B4" s="30"/>
      <c r="C4" s="53"/>
      <c r="D4" s="17"/>
      <c r="E4" s="53"/>
      <c r="F4" s="53"/>
      <c r="G4" s="53"/>
      <c r="H4" s="17"/>
      <c r="I4" s="16"/>
      <c r="J4" s="16"/>
      <c r="K4" s="16"/>
      <c r="L4" s="16"/>
      <c r="M4" s="16"/>
      <c r="N4" s="16"/>
      <c r="O4" s="31"/>
      <c r="P4" s="26"/>
      <c r="Q4" s="38"/>
    </row>
    <row r="5" spans="1:19" ht="23.25" customHeight="1">
      <c r="A5" s="122" t="s">
        <v>184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</row>
    <row r="6" spans="1:19" ht="23.25" customHeight="1">
      <c r="A6" s="67"/>
      <c r="B6" s="67"/>
      <c r="C6" s="74"/>
      <c r="D6" s="67"/>
      <c r="E6" s="73"/>
      <c r="F6" s="74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18">
      <c r="A7" s="122" t="s">
        <v>54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</row>
    <row r="8" spans="1:16" ht="14.25" customHeight="1">
      <c r="A8" s="16"/>
      <c r="B8" s="16"/>
      <c r="C8" s="53"/>
      <c r="D8" s="16"/>
      <c r="E8" s="53"/>
      <c r="F8" s="53"/>
      <c r="G8" s="16"/>
      <c r="H8" s="16"/>
      <c r="I8" s="16"/>
      <c r="J8" s="16"/>
      <c r="K8" s="16"/>
      <c r="L8" s="16"/>
      <c r="M8" s="16"/>
      <c r="N8" s="16"/>
      <c r="P8" s="6"/>
    </row>
    <row r="9" spans="2:14" ht="15.75">
      <c r="B9" s="14" t="s">
        <v>197</v>
      </c>
      <c r="D9" s="15"/>
      <c r="G9" s="5"/>
      <c r="H9" s="5"/>
      <c r="I9" s="5"/>
      <c r="J9" s="5"/>
      <c r="K9" s="5"/>
      <c r="L9" s="5"/>
      <c r="M9" s="5"/>
      <c r="N9" s="5"/>
    </row>
    <row r="10" spans="2:5" ht="15.75">
      <c r="B10" s="15"/>
      <c r="D10" s="14"/>
      <c r="E10" s="55"/>
    </row>
    <row r="11" spans="2:16" ht="15.75">
      <c r="B11" s="14" t="s">
        <v>194</v>
      </c>
      <c r="D11" s="14"/>
      <c r="E11" s="55"/>
      <c r="H11" s="14"/>
      <c r="I11" s="14"/>
      <c r="J11" s="14"/>
      <c r="L11" s="5" t="s">
        <v>205</v>
      </c>
      <c r="O11" s="14"/>
      <c r="P11" s="14"/>
    </row>
    <row r="12" ht="13.5" thickBot="1"/>
    <row r="13" spans="2:19" ht="16.5" thickBot="1">
      <c r="B13" s="1" t="s">
        <v>13</v>
      </c>
      <c r="C13" s="75" t="s">
        <v>0</v>
      </c>
      <c r="D13" s="2" t="s">
        <v>17</v>
      </c>
      <c r="E13" s="43" t="s">
        <v>25</v>
      </c>
      <c r="F13" s="70" t="s">
        <v>0</v>
      </c>
      <c r="G13" s="2" t="s">
        <v>18</v>
      </c>
      <c r="H13" s="2" t="s">
        <v>1</v>
      </c>
      <c r="I13" s="3" t="s">
        <v>1</v>
      </c>
      <c r="J13" s="2" t="s">
        <v>1</v>
      </c>
      <c r="K13" s="126" t="s">
        <v>4</v>
      </c>
      <c r="L13" s="123"/>
      <c r="M13" s="123"/>
      <c r="N13" s="124"/>
      <c r="O13" s="4" t="s">
        <v>8</v>
      </c>
      <c r="P13" s="2" t="s">
        <v>1</v>
      </c>
      <c r="Q13" s="27" t="s">
        <v>11</v>
      </c>
      <c r="R13" s="8" t="s">
        <v>15</v>
      </c>
      <c r="S13" s="8" t="s">
        <v>24</v>
      </c>
    </row>
    <row r="14" spans="2:19" ht="16.5" thickBot="1">
      <c r="B14" s="12"/>
      <c r="C14" s="76"/>
      <c r="D14" s="7"/>
      <c r="E14" s="65"/>
      <c r="F14" s="71" t="s">
        <v>121</v>
      </c>
      <c r="G14" s="11" t="s">
        <v>14</v>
      </c>
      <c r="H14" s="7" t="s">
        <v>2</v>
      </c>
      <c r="I14" s="13" t="s">
        <v>3</v>
      </c>
      <c r="J14" s="7" t="s">
        <v>10</v>
      </c>
      <c r="K14" s="11" t="s">
        <v>6</v>
      </c>
      <c r="L14" s="11" t="s">
        <v>6</v>
      </c>
      <c r="M14" s="11" t="s">
        <v>7</v>
      </c>
      <c r="N14" s="11" t="s">
        <v>7</v>
      </c>
      <c r="O14" s="7" t="s">
        <v>9</v>
      </c>
      <c r="P14" s="10" t="s">
        <v>5</v>
      </c>
      <c r="Q14" s="10" t="s">
        <v>12</v>
      </c>
      <c r="R14" s="9"/>
      <c r="S14" s="68" t="s">
        <v>23</v>
      </c>
    </row>
    <row r="15" spans="2:19" ht="12.75">
      <c r="B15" s="21">
        <v>1</v>
      </c>
      <c r="C15" s="46">
        <v>91</v>
      </c>
      <c r="D15" s="22" t="s">
        <v>125</v>
      </c>
      <c r="E15" s="47">
        <v>89</v>
      </c>
      <c r="F15" s="47">
        <v>269</v>
      </c>
      <c r="G15" s="93" t="s">
        <v>124</v>
      </c>
      <c r="H15" s="69">
        <v>0</v>
      </c>
      <c r="I15" s="63">
        <v>0.026517361111111113</v>
      </c>
      <c r="J15" s="58">
        <v>0</v>
      </c>
      <c r="K15" s="64">
        <v>2</v>
      </c>
      <c r="L15" s="64">
        <v>3</v>
      </c>
      <c r="M15" s="64">
        <v>1</v>
      </c>
      <c r="N15" s="64">
        <v>2</v>
      </c>
      <c r="O15" s="63">
        <v>0</v>
      </c>
      <c r="P15" s="57">
        <f>I15-H15+(K15+L15+M15+N15)*O15</f>
        <v>0.026517361111111113</v>
      </c>
      <c r="Q15" s="106">
        <f>P15-P$15</f>
        <v>0</v>
      </c>
      <c r="R15" s="77" t="s">
        <v>22</v>
      </c>
      <c r="S15" s="21">
        <v>30</v>
      </c>
    </row>
    <row r="16" spans="2:19" ht="12.75">
      <c r="B16" s="21">
        <v>2</v>
      </c>
      <c r="C16" s="46">
        <v>92</v>
      </c>
      <c r="D16" s="22" t="s">
        <v>19</v>
      </c>
      <c r="E16" s="47">
        <v>87</v>
      </c>
      <c r="F16" s="47">
        <v>136</v>
      </c>
      <c r="G16" s="93" t="s">
        <v>124</v>
      </c>
      <c r="H16" s="69">
        <v>0</v>
      </c>
      <c r="I16" s="63">
        <v>0.029019675925925928</v>
      </c>
      <c r="J16" s="58">
        <v>0</v>
      </c>
      <c r="K16" s="64">
        <v>3</v>
      </c>
      <c r="L16" s="64">
        <v>2</v>
      </c>
      <c r="M16" s="64">
        <v>1</v>
      </c>
      <c r="N16" s="64">
        <v>1</v>
      </c>
      <c r="O16" s="63">
        <v>0</v>
      </c>
      <c r="P16" s="57">
        <f>I16-H16+(K16+L16+M16+N16)*O16</f>
        <v>0.029019675925925928</v>
      </c>
      <c r="Q16" s="106">
        <f>P16-P$15</f>
        <v>0.002502314814814815</v>
      </c>
      <c r="R16" s="77" t="s">
        <v>26</v>
      </c>
      <c r="S16" s="21">
        <v>29</v>
      </c>
    </row>
    <row r="17" spans="2:19" ht="13.5" thickBot="1">
      <c r="B17" s="78">
        <v>3</v>
      </c>
      <c r="C17" s="87">
        <v>94</v>
      </c>
      <c r="D17" s="90" t="s">
        <v>178</v>
      </c>
      <c r="E17" s="88">
        <v>88</v>
      </c>
      <c r="F17" s="88">
        <v>69</v>
      </c>
      <c r="G17" s="88" t="s">
        <v>55</v>
      </c>
      <c r="H17" s="79">
        <v>0</v>
      </c>
      <c r="I17" s="80">
        <v>0.03540046296296296</v>
      </c>
      <c r="J17" s="81">
        <v>0</v>
      </c>
      <c r="K17" s="83">
        <v>1</v>
      </c>
      <c r="L17" s="83">
        <v>1</v>
      </c>
      <c r="M17" s="83">
        <v>4</v>
      </c>
      <c r="N17" s="83">
        <v>2</v>
      </c>
      <c r="O17" s="80">
        <v>0</v>
      </c>
      <c r="P17" s="84">
        <f>I17-H17+(K17+L17+M17+N17)*O17</f>
        <v>0.03540046296296296</v>
      </c>
      <c r="Q17" s="111">
        <f>P17-P$15</f>
        <v>0.008883101851851847</v>
      </c>
      <c r="R17" s="85"/>
      <c r="S17" s="78">
        <v>28</v>
      </c>
    </row>
    <row r="19" spans="3:4" ht="12.75">
      <c r="C19" s="20"/>
      <c r="D19" s="48" t="s">
        <v>47</v>
      </c>
    </row>
    <row r="20" spans="3:7" ht="12.75">
      <c r="C20" s="46">
        <v>93</v>
      </c>
      <c r="D20" s="22" t="s">
        <v>20</v>
      </c>
      <c r="E20" s="47">
        <v>89</v>
      </c>
      <c r="F20" s="47">
        <v>121</v>
      </c>
      <c r="G20" s="47" t="s">
        <v>34</v>
      </c>
    </row>
    <row r="21" spans="3:7" ht="12.75">
      <c r="C21" s="72"/>
      <c r="D21" s="22"/>
      <c r="E21" s="56"/>
      <c r="F21" s="72"/>
      <c r="G21" s="40"/>
    </row>
    <row r="22" spans="3:16" ht="15.75">
      <c r="C22" s="72"/>
      <c r="D22" s="22"/>
      <c r="E22" s="56"/>
      <c r="F22" s="72"/>
      <c r="G22" s="23"/>
      <c r="O22" s="14"/>
      <c r="P22" s="14"/>
    </row>
    <row r="25" spans="16:17" ht="12.75">
      <c r="P25" s="5" t="s">
        <v>16</v>
      </c>
      <c r="Q25" s="5"/>
    </row>
    <row r="27" ht="12.75">
      <c r="P27" t="s">
        <v>53</v>
      </c>
    </row>
  </sheetData>
  <sheetProtection/>
  <mergeCells count="6">
    <mergeCell ref="A1:S1"/>
    <mergeCell ref="A5:S5"/>
    <mergeCell ref="K13:N13"/>
    <mergeCell ref="A7:S7"/>
    <mergeCell ref="A2:S2"/>
    <mergeCell ref="A3:S3"/>
  </mergeCells>
  <printOptions/>
  <pageMargins left="0.5905511811023623" right="0" top="1.0236220472440944" bottom="0" header="0" footer="0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showGridLines="0" zoomScalePageLayoutView="0" workbookViewId="0" topLeftCell="A1">
      <selection activeCell="W6" sqref="W6"/>
    </sheetView>
  </sheetViews>
  <sheetFormatPr defaultColWidth="9.00390625" defaultRowHeight="12.75"/>
  <cols>
    <col min="1" max="1" width="0.6171875" style="0" customWidth="1"/>
    <col min="2" max="2" width="3.125" style="0" customWidth="1"/>
    <col min="3" max="3" width="3.00390625" style="26" customWidth="1"/>
    <col min="4" max="4" width="22.75390625" style="42" customWidth="1"/>
    <col min="5" max="5" width="2.75390625" style="26" customWidth="1"/>
    <col min="6" max="6" width="3.875" style="26" customWidth="1"/>
    <col min="7" max="7" width="24.00390625" style="26" customWidth="1"/>
    <col min="8" max="8" width="10.00390625" style="0" hidden="1" customWidth="1"/>
    <col min="9" max="9" width="11.625" style="0" hidden="1" customWidth="1"/>
    <col min="10" max="10" width="8.875" style="0" hidden="1" customWidth="1"/>
    <col min="11" max="12" width="2.00390625" style="35" customWidth="1"/>
    <col min="13" max="13" width="1.875" style="35" customWidth="1"/>
    <col min="14" max="14" width="2.125" style="35" customWidth="1"/>
    <col min="15" max="15" width="8.75390625" style="26" hidden="1" customWidth="1"/>
    <col min="16" max="16" width="8.75390625" style="26" customWidth="1"/>
    <col min="17" max="17" width="7.375" style="60" customWidth="1"/>
    <col min="18" max="18" width="2.875" style="0" customWidth="1"/>
    <col min="19" max="19" width="3.00390625" style="0" customWidth="1"/>
  </cols>
  <sheetData>
    <row r="1" spans="1:20" ht="20.25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20.25">
      <c r="A2" s="95"/>
      <c r="B2" s="127" t="s">
        <v>213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95"/>
    </row>
    <row r="3" spans="1:20" ht="20.25">
      <c r="A3" s="125" t="s">
        <v>119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1:18" ht="18">
      <c r="A4" s="18"/>
      <c r="B4" s="30"/>
      <c r="C4" s="31"/>
      <c r="D4" s="17"/>
      <c r="E4" s="31"/>
      <c r="F4" s="53"/>
      <c r="G4" s="31"/>
      <c r="H4" s="53"/>
      <c r="I4" s="17"/>
      <c r="J4" s="16"/>
      <c r="K4" s="16"/>
      <c r="L4" s="16"/>
      <c r="M4" s="16"/>
      <c r="N4" s="16"/>
      <c r="O4" s="16"/>
      <c r="P4" s="31"/>
      <c r="Q4" s="26"/>
      <c r="R4" s="38"/>
    </row>
    <row r="5" spans="1:20" ht="23.25" customHeight="1">
      <c r="A5" s="122" t="s">
        <v>123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20" ht="23.25" customHeight="1">
      <c r="A6" s="67"/>
      <c r="B6" s="67"/>
      <c r="C6" s="100"/>
      <c r="D6" s="67"/>
      <c r="E6" s="104"/>
      <c r="F6" s="73"/>
      <c r="G6" s="100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18">
      <c r="A7" s="122" t="s">
        <v>54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</row>
    <row r="8" spans="1:17" ht="14.25" customHeight="1">
      <c r="A8" s="16"/>
      <c r="B8" s="16"/>
      <c r="C8" s="31"/>
      <c r="D8" s="16"/>
      <c r="E8" s="31"/>
      <c r="F8" s="53"/>
      <c r="G8" s="31"/>
      <c r="H8" s="16"/>
      <c r="I8" s="16"/>
      <c r="J8" s="16"/>
      <c r="K8" s="16"/>
      <c r="L8" s="16"/>
      <c r="M8" s="16"/>
      <c r="N8" s="16"/>
      <c r="O8" s="16"/>
      <c r="P8"/>
      <c r="Q8" s="6"/>
    </row>
    <row r="9" spans="1:16" ht="14.25" customHeight="1">
      <c r="A9" s="16"/>
      <c r="B9" s="16"/>
      <c r="C9" s="31"/>
      <c r="D9" s="52"/>
      <c r="E9" s="31"/>
      <c r="F9" s="31"/>
      <c r="G9" s="31"/>
      <c r="H9" s="16"/>
      <c r="I9" s="16"/>
      <c r="J9" s="16"/>
      <c r="K9" s="34"/>
      <c r="L9" s="34"/>
      <c r="M9" s="34"/>
      <c r="N9" s="34"/>
      <c r="P9" s="49"/>
    </row>
    <row r="10" spans="2:14" ht="15.75">
      <c r="B10" s="14" t="s">
        <v>192</v>
      </c>
      <c r="G10" s="32"/>
      <c r="H10" s="5"/>
      <c r="I10" s="5"/>
      <c r="J10" s="5"/>
      <c r="K10" s="36"/>
      <c r="L10" s="36"/>
      <c r="M10" s="36"/>
      <c r="N10" s="36"/>
    </row>
    <row r="11" spans="2:6" ht="15">
      <c r="B11" s="15"/>
      <c r="D11" s="5"/>
      <c r="E11" s="32"/>
      <c r="F11" s="32"/>
    </row>
    <row r="12" spans="2:16" ht="15.75">
      <c r="B12" s="14" t="s">
        <v>189</v>
      </c>
      <c r="D12" s="5"/>
      <c r="E12" s="32"/>
      <c r="F12" s="32"/>
      <c r="H12" s="14"/>
      <c r="I12" s="14"/>
      <c r="K12" s="14" t="s">
        <v>203</v>
      </c>
      <c r="O12" s="32"/>
      <c r="P12" s="32"/>
    </row>
    <row r="13" ht="13.5" thickBot="1"/>
    <row r="14" spans="2:19" ht="16.5" thickBot="1">
      <c r="B14" s="1" t="s">
        <v>13</v>
      </c>
      <c r="C14" s="101" t="s">
        <v>0</v>
      </c>
      <c r="D14" s="8" t="s">
        <v>17</v>
      </c>
      <c r="E14" s="24" t="s">
        <v>25</v>
      </c>
      <c r="F14" s="70" t="s">
        <v>0</v>
      </c>
      <c r="G14" s="27" t="s">
        <v>18</v>
      </c>
      <c r="H14" s="2" t="s">
        <v>1</v>
      </c>
      <c r="I14" s="3" t="s">
        <v>1</v>
      </c>
      <c r="J14" s="29" t="s">
        <v>1</v>
      </c>
      <c r="K14" s="128" t="s">
        <v>4</v>
      </c>
      <c r="L14" s="129"/>
      <c r="M14" s="129"/>
      <c r="N14" s="130"/>
      <c r="O14" s="24" t="s">
        <v>8</v>
      </c>
      <c r="P14" s="27" t="s">
        <v>1</v>
      </c>
      <c r="Q14" s="44" t="s">
        <v>28</v>
      </c>
      <c r="R14" s="44" t="s">
        <v>15</v>
      </c>
      <c r="S14" s="44" t="s">
        <v>24</v>
      </c>
    </row>
    <row r="15" spans="2:19" ht="16.5" thickBot="1">
      <c r="B15" s="12"/>
      <c r="C15" s="102"/>
      <c r="D15" s="9"/>
      <c r="E15" s="25"/>
      <c r="F15" s="71" t="s">
        <v>121</v>
      </c>
      <c r="G15" s="66" t="s">
        <v>14</v>
      </c>
      <c r="H15" s="7" t="s">
        <v>2</v>
      </c>
      <c r="I15" s="13" t="s">
        <v>3</v>
      </c>
      <c r="J15" s="108" t="s">
        <v>10</v>
      </c>
      <c r="K15" s="109" t="s">
        <v>6</v>
      </c>
      <c r="L15" s="109" t="s">
        <v>6</v>
      </c>
      <c r="M15" s="109" t="s">
        <v>7</v>
      </c>
      <c r="N15" s="109" t="s">
        <v>7</v>
      </c>
      <c r="O15" s="10" t="s">
        <v>9</v>
      </c>
      <c r="P15" s="10" t="s">
        <v>5</v>
      </c>
      <c r="Q15" s="41" t="s">
        <v>29</v>
      </c>
      <c r="R15" s="9"/>
      <c r="S15" s="41" t="s">
        <v>23</v>
      </c>
    </row>
    <row r="16" spans="2:19" ht="12.75">
      <c r="B16" s="21">
        <v>1</v>
      </c>
      <c r="C16" s="47">
        <v>31</v>
      </c>
      <c r="D16" s="22" t="s">
        <v>46</v>
      </c>
      <c r="E16" s="47">
        <v>90</v>
      </c>
      <c r="F16" s="47">
        <v>83</v>
      </c>
      <c r="G16" s="93" t="s">
        <v>58</v>
      </c>
      <c r="H16" s="69">
        <v>0</v>
      </c>
      <c r="I16" s="57">
        <v>0.028101851851851854</v>
      </c>
      <c r="J16" s="58">
        <f aca="true" t="shared" si="0" ref="J16:J30">I16-H16</f>
        <v>0.028101851851851854</v>
      </c>
      <c r="K16" s="97">
        <v>2</v>
      </c>
      <c r="L16" s="97">
        <v>1</v>
      </c>
      <c r="M16" s="97">
        <v>3</v>
      </c>
      <c r="N16" s="97">
        <v>3</v>
      </c>
      <c r="O16" s="58">
        <v>0</v>
      </c>
      <c r="P16" s="105">
        <f aca="true" t="shared" si="1" ref="P16:P30">I16-H16+(K16+L16+M16+N16)*O16</f>
        <v>0.028101851851851854</v>
      </c>
      <c r="Q16" s="106">
        <f aca="true" t="shared" si="2" ref="Q16:Q30">P16-P$16</f>
        <v>0</v>
      </c>
      <c r="R16" s="77" t="s">
        <v>22</v>
      </c>
      <c r="S16" s="47">
        <v>22</v>
      </c>
    </row>
    <row r="17" spans="2:19" ht="12.75">
      <c r="B17" s="21">
        <v>2</v>
      </c>
      <c r="C17" s="47">
        <v>32</v>
      </c>
      <c r="D17" s="22" t="s">
        <v>60</v>
      </c>
      <c r="E17" s="47">
        <v>90</v>
      </c>
      <c r="F17" s="47">
        <v>347</v>
      </c>
      <c r="G17" s="47" t="s">
        <v>124</v>
      </c>
      <c r="H17" s="69">
        <v>0</v>
      </c>
      <c r="I17" s="57">
        <v>0.02892476851851852</v>
      </c>
      <c r="J17" s="58">
        <f t="shared" si="0"/>
        <v>0.02892476851851852</v>
      </c>
      <c r="K17" s="97">
        <v>4</v>
      </c>
      <c r="L17" s="97">
        <v>5</v>
      </c>
      <c r="M17" s="97">
        <v>3</v>
      </c>
      <c r="N17" s="97">
        <v>3</v>
      </c>
      <c r="O17" s="58">
        <v>0</v>
      </c>
      <c r="P17" s="105">
        <f t="shared" si="1"/>
        <v>0.02892476851851852</v>
      </c>
      <c r="Q17" s="106">
        <f t="shared" si="2"/>
        <v>0.0008229166666666662</v>
      </c>
      <c r="R17" s="77" t="s">
        <v>22</v>
      </c>
      <c r="S17" s="47">
        <v>21</v>
      </c>
    </row>
    <row r="18" spans="2:19" ht="12.75">
      <c r="B18" s="21">
        <v>3</v>
      </c>
      <c r="C18" s="47">
        <v>33</v>
      </c>
      <c r="D18" s="22" t="s">
        <v>41</v>
      </c>
      <c r="E18" s="47">
        <v>90</v>
      </c>
      <c r="F18" s="47">
        <v>115</v>
      </c>
      <c r="G18" s="47" t="s">
        <v>51</v>
      </c>
      <c r="H18" s="69">
        <v>0</v>
      </c>
      <c r="I18" s="57">
        <v>0.029740740740740745</v>
      </c>
      <c r="J18" s="58">
        <f t="shared" si="0"/>
        <v>0.029740740740740745</v>
      </c>
      <c r="K18" s="97">
        <v>1</v>
      </c>
      <c r="L18" s="97">
        <v>1</v>
      </c>
      <c r="M18" s="97">
        <v>5</v>
      </c>
      <c r="N18" s="97">
        <v>3</v>
      </c>
      <c r="O18" s="58">
        <v>0</v>
      </c>
      <c r="P18" s="105">
        <f t="shared" si="1"/>
        <v>0.029740740740740745</v>
      </c>
      <c r="Q18" s="106">
        <f t="shared" si="2"/>
        <v>0.0016388888888888911</v>
      </c>
      <c r="R18" s="77" t="s">
        <v>26</v>
      </c>
      <c r="S18" s="47">
        <v>20</v>
      </c>
    </row>
    <row r="19" spans="2:19" ht="12.75">
      <c r="B19" s="21">
        <v>4</v>
      </c>
      <c r="C19" s="47">
        <v>41</v>
      </c>
      <c r="D19" s="22" t="s">
        <v>61</v>
      </c>
      <c r="E19" s="47">
        <v>91</v>
      </c>
      <c r="F19" s="47">
        <v>240</v>
      </c>
      <c r="G19" s="47" t="s">
        <v>124</v>
      </c>
      <c r="H19" s="69">
        <v>0</v>
      </c>
      <c r="I19" s="57">
        <v>0.030011574074074076</v>
      </c>
      <c r="J19" s="58">
        <f t="shared" si="0"/>
        <v>0.030011574074074076</v>
      </c>
      <c r="K19" s="97">
        <v>2</v>
      </c>
      <c r="L19" s="97">
        <v>0</v>
      </c>
      <c r="M19" s="97">
        <v>2</v>
      </c>
      <c r="N19" s="97">
        <v>2</v>
      </c>
      <c r="O19" s="58">
        <v>0</v>
      </c>
      <c r="P19" s="105">
        <f t="shared" si="1"/>
        <v>0.030011574074074076</v>
      </c>
      <c r="Q19" s="106">
        <f t="shared" si="2"/>
        <v>0.0019097222222222224</v>
      </c>
      <c r="R19" s="77" t="s">
        <v>26</v>
      </c>
      <c r="S19" s="47">
        <v>19</v>
      </c>
    </row>
    <row r="20" spans="2:19" ht="12.75">
      <c r="B20" s="21">
        <v>5</v>
      </c>
      <c r="C20" s="47">
        <v>37</v>
      </c>
      <c r="D20" s="22" t="s">
        <v>65</v>
      </c>
      <c r="E20" s="47">
        <v>92</v>
      </c>
      <c r="F20" s="47">
        <v>201</v>
      </c>
      <c r="G20" s="47" t="s">
        <v>57</v>
      </c>
      <c r="H20" s="69">
        <v>0</v>
      </c>
      <c r="I20" s="63">
        <v>0.030028935185185183</v>
      </c>
      <c r="J20" s="58">
        <f>I20-H20</f>
        <v>0.030028935185185183</v>
      </c>
      <c r="K20" s="97">
        <v>1</v>
      </c>
      <c r="L20" s="97">
        <v>1</v>
      </c>
      <c r="M20" s="97">
        <v>1</v>
      </c>
      <c r="N20" s="97">
        <v>4</v>
      </c>
      <c r="O20" s="58">
        <v>0</v>
      </c>
      <c r="P20" s="105">
        <f>I20-H20+(K20+L20+M20+N20)*O20</f>
        <v>0.030028935185185183</v>
      </c>
      <c r="Q20" s="106">
        <f t="shared" si="2"/>
        <v>0.0019270833333333293</v>
      </c>
      <c r="R20" s="77" t="s">
        <v>26</v>
      </c>
      <c r="S20" s="47">
        <v>18</v>
      </c>
    </row>
    <row r="21" spans="2:19" ht="12.75">
      <c r="B21" s="21">
        <v>6</v>
      </c>
      <c r="C21" s="47">
        <v>35</v>
      </c>
      <c r="D21" s="22" t="s">
        <v>36</v>
      </c>
      <c r="E21" s="47">
        <v>91</v>
      </c>
      <c r="F21" s="47">
        <v>60</v>
      </c>
      <c r="G21" s="47" t="s">
        <v>124</v>
      </c>
      <c r="H21" s="69">
        <v>0</v>
      </c>
      <c r="I21" s="57">
        <v>0.030929398148148147</v>
      </c>
      <c r="J21" s="58">
        <f t="shared" si="0"/>
        <v>0.030929398148148147</v>
      </c>
      <c r="K21" s="97">
        <v>2</v>
      </c>
      <c r="L21" s="97">
        <v>3</v>
      </c>
      <c r="M21" s="97">
        <v>3</v>
      </c>
      <c r="N21" s="97">
        <v>2</v>
      </c>
      <c r="O21" s="58">
        <v>0</v>
      </c>
      <c r="P21" s="105">
        <f>I21-H21+(K21+L21+M21+N21)*O21</f>
        <v>0.030929398148148147</v>
      </c>
      <c r="Q21" s="106">
        <f t="shared" si="2"/>
        <v>0.0028275462962962933</v>
      </c>
      <c r="R21" s="77" t="s">
        <v>26</v>
      </c>
      <c r="S21" s="47">
        <v>17</v>
      </c>
    </row>
    <row r="22" spans="2:19" ht="12.75">
      <c r="B22" s="21">
        <v>7</v>
      </c>
      <c r="C22" s="47">
        <v>36</v>
      </c>
      <c r="D22" s="22" t="s">
        <v>33</v>
      </c>
      <c r="E22" s="47">
        <v>90</v>
      </c>
      <c r="F22" s="47">
        <v>170</v>
      </c>
      <c r="G22" s="47" t="s">
        <v>56</v>
      </c>
      <c r="H22" s="69">
        <v>0</v>
      </c>
      <c r="I22" s="57">
        <v>0.03095138888888889</v>
      </c>
      <c r="J22" s="58">
        <f t="shared" si="0"/>
        <v>0.03095138888888889</v>
      </c>
      <c r="K22" s="97">
        <v>2</v>
      </c>
      <c r="L22" s="97">
        <v>0</v>
      </c>
      <c r="M22" s="97">
        <v>2</v>
      </c>
      <c r="N22" s="97">
        <v>1</v>
      </c>
      <c r="O22" s="58">
        <v>0</v>
      </c>
      <c r="P22" s="105">
        <f t="shared" si="1"/>
        <v>0.03095138888888889</v>
      </c>
      <c r="Q22" s="106">
        <f t="shared" si="2"/>
        <v>0.002849537037037036</v>
      </c>
      <c r="R22" s="77" t="s">
        <v>26</v>
      </c>
      <c r="S22" s="47">
        <v>16</v>
      </c>
    </row>
    <row r="23" spans="2:19" ht="12.75">
      <c r="B23" s="21">
        <v>8</v>
      </c>
      <c r="C23" s="47">
        <v>44</v>
      </c>
      <c r="D23" s="22" t="s">
        <v>59</v>
      </c>
      <c r="E23" s="47">
        <v>91</v>
      </c>
      <c r="F23" s="47">
        <v>209</v>
      </c>
      <c r="G23" s="93" t="s">
        <v>58</v>
      </c>
      <c r="H23" s="69">
        <v>0</v>
      </c>
      <c r="I23" s="57">
        <v>0.031171296296296298</v>
      </c>
      <c r="J23" s="58">
        <f t="shared" si="0"/>
        <v>0.031171296296296298</v>
      </c>
      <c r="K23" s="97">
        <v>0</v>
      </c>
      <c r="L23" s="97">
        <v>0</v>
      </c>
      <c r="M23" s="97">
        <v>0</v>
      </c>
      <c r="N23" s="97">
        <v>0</v>
      </c>
      <c r="O23" s="58">
        <v>0</v>
      </c>
      <c r="P23" s="105">
        <f t="shared" si="1"/>
        <v>0.031171296296296298</v>
      </c>
      <c r="Q23" s="106">
        <f t="shared" si="2"/>
        <v>0.003069444444444444</v>
      </c>
      <c r="R23" s="77" t="s">
        <v>26</v>
      </c>
      <c r="S23" s="47">
        <v>15</v>
      </c>
    </row>
    <row r="24" spans="2:19" ht="12.75">
      <c r="B24" s="21">
        <v>9</v>
      </c>
      <c r="C24" s="47">
        <v>34</v>
      </c>
      <c r="D24" s="22" t="s">
        <v>185</v>
      </c>
      <c r="E24" s="47">
        <v>92</v>
      </c>
      <c r="F24" s="47">
        <v>213</v>
      </c>
      <c r="G24" s="47" t="s">
        <v>58</v>
      </c>
      <c r="H24" s="69">
        <v>0</v>
      </c>
      <c r="I24" s="57">
        <v>0.03134722222222222</v>
      </c>
      <c r="J24" s="58">
        <f t="shared" si="0"/>
        <v>0.03134722222222222</v>
      </c>
      <c r="K24" s="97">
        <v>1</v>
      </c>
      <c r="L24" s="97">
        <v>1</v>
      </c>
      <c r="M24" s="97">
        <v>2</v>
      </c>
      <c r="N24" s="97">
        <v>1</v>
      </c>
      <c r="O24" s="58">
        <v>0</v>
      </c>
      <c r="P24" s="105">
        <f t="shared" si="1"/>
        <v>0.03134722222222222</v>
      </c>
      <c r="Q24" s="106">
        <f t="shared" si="2"/>
        <v>0.003245370370370367</v>
      </c>
      <c r="R24" s="77" t="s">
        <v>26</v>
      </c>
      <c r="S24" s="47">
        <v>14</v>
      </c>
    </row>
    <row r="25" spans="2:19" ht="12.75">
      <c r="B25" s="21">
        <v>10</v>
      </c>
      <c r="C25" s="47">
        <v>42</v>
      </c>
      <c r="D25" s="22" t="s">
        <v>72</v>
      </c>
      <c r="E25" s="47">
        <v>92</v>
      </c>
      <c r="F25" s="47">
        <v>307</v>
      </c>
      <c r="G25" s="47" t="s">
        <v>51</v>
      </c>
      <c r="H25" s="69">
        <v>0</v>
      </c>
      <c r="I25" s="57">
        <v>0.03148842592592593</v>
      </c>
      <c r="J25" s="58">
        <f t="shared" si="0"/>
        <v>0.03148842592592593</v>
      </c>
      <c r="K25" s="97">
        <v>2</v>
      </c>
      <c r="L25" s="97">
        <v>0</v>
      </c>
      <c r="M25" s="97">
        <v>2</v>
      </c>
      <c r="N25" s="97">
        <v>2</v>
      </c>
      <c r="O25" s="58">
        <v>0</v>
      </c>
      <c r="P25" s="105">
        <f t="shared" si="1"/>
        <v>0.03148842592592593</v>
      </c>
      <c r="Q25" s="106">
        <f t="shared" si="2"/>
        <v>0.003386574074074073</v>
      </c>
      <c r="R25" s="77" t="s">
        <v>26</v>
      </c>
      <c r="S25" s="47">
        <v>13</v>
      </c>
    </row>
    <row r="26" spans="2:19" ht="12.75">
      <c r="B26" s="21">
        <v>11</v>
      </c>
      <c r="C26" s="47">
        <v>39</v>
      </c>
      <c r="D26" s="22" t="s">
        <v>52</v>
      </c>
      <c r="E26" s="47">
        <v>92</v>
      </c>
      <c r="F26" s="47">
        <v>294</v>
      </c>
      <c r="G26" s="47" t="s">
        <v>77</v>
      </c>
      <c r="H26" s="69">
        <v>0</v>
      </c>
      <c r="I26" s="57">
        <v>0.032177083333333335</v>
      </c>
      <c r="J26" s="58">
        <f t="shared" si="0"/>
        <v>0.032177083333333335</v>
      </c>
      <c r="K26" s="97">
        <v>3</v>
      </c>
      <c r="L26" s="97">
        <v>2</v>
      </c>
      <c r="M26" s="97">
        <v>0</v>
      </c>
      <c r="N26" s="97">
        <v>3</v>
      </c>
      <c r="O26" s="58">
        <v>0</v>
      </c>
      <c r="P26" s="105">
        <f t="shared" si="1"/>
        <v>0.032177083333333335</v>
      </c>
      <c r="Q26" s="106">
        <f t="shared" si="2"/>
        <v>0.004075231481481482</v>
      </c>
      <c r="R26" s="77" t="s">
        <v>26</v>
      </c>
      <c r="S26" s="47">
        <v>12</v>
      </c>
    </row>
    <row r="27" spans="2:19" ht="12.75">
      <c r="B27" s="21">
        <v>12</v>
      </c>
      <c r="C27" s="47">
        <v>43</v>
      </c>
      <c r="D27" s="22" t="s">
        <v>69</v>
      </c>
      <c r="E27" s="47">
        <v>92</v>
      </c>
      <c r="F27" s="47">
        <v>210</v>
      </c>
      <c r="G27" s="47" t="s">
        <v>58</v>
      </c>
      <c r="H27" s="69">
        <v>0</v>
      </c>
      <c r="I27" s="57">
        <v>0.03293055555555555</v>
      </c>
      <c r="J27" s="58">
        <f t="shared" si="0"/>
        <v>0.03293055555555555</v>
      </c>
      <c r="K27" s="97">
        <v>4</v>
      </c>
      <c r="L27" s="97">
        <v>3</v>
      </c>
      <c r="M27" s="97">
        <v>4</v>
      </c>
      <c r="N27" s="97">
        <v>2</v>
      </c>
      <c r="O27" s="58">
        <v>0</v>
      </c>
      <c r="P27" s="105">
        <f t="shared" si="1"/>
        <v>0.03293055555555555</v>
      </c>
      <c r="Q27" s="106">
        <f t="shared" si="2"/>
        <v>0.0048287037037037</v>
      </c>
      <c r="R27" s="77" t="s">
        <v>27</v>
      </c>
      <c r="S27" s="47">
        <v>11</v>
      </c>
    </row>
    <row r="28" spans="2:19" ht="12.75">
      <c r="B28" s="21">
        <v>13</v>
      </c>
      <c r="C28" s="47">
        <v>38</v>
      </c>
      <c r="D28" s="22" t="s">
        <v>73</v>
      </c>
      <c r="E28" s="47">
        <v>92</v>
      </c>
      <c r="F28" s="47">
        <v>306</v>
      </c>
      <c r="G28" s="47" t="s">
        <v>51</v>
      </c>
      <c r="H28" s="69">
        <v>0</v>
      </c>
      <c r="I28" s="57">
        <v>0.035023148148148144</v>
      </c>
      <c r="J28" s="58">
        <f t="shared" si="0"/>
        <v>0.035023148148148144</v>
      </c>
      <c r="K28" s="97">
        <v>3</v>
      </c>
      <c r="L28" s="97">
        <v>3</v>
      </c>
      <c r="M28" s="97">
        <v>3</v>
      </c>
      <c r="N28" s="97">
        <v>1</v>
      </c>
      <c r="O28" s="58">
        <v>0</v>
      </c>
      <c r="P28" s="105">
        <f t="shared" si="1"/>
        <v>0.035023148148148144</v>
      </c>
      <c r="Q28" s="106">
        <f t="shared" si="2"/>
        <v>0.00692129629629629</v>
      </c>
      <c r="R28" s="77" t="s">
        <v>27</v>
      </c>
      <c r="S28" s="47">
        <v>10</v>
      </c>
    </row>
    <row r="29" spans="2:19" ht="12.75">
      <c r="B29" s="21">
        <v>14</v>
      </c>
      <c r="C29" s="47">
        <v>45</v>
      </c>
      <c r="D29" s="22" t="s">
        <v>71</v>
      </c>
      <c r="E29" s="47">
        <v>92</v>
      </c>
      <c r="F29" s="47">
        <v>307</v>
      </c>
      <c r="G29" s="47" t="s">
        <v>51</v>
      </c>
      <c r="H29" s="69">
        <v>0</v>
      </c>
      <c r="I29" s="57">
        <v>0.035104166666666665</v>
      </c>
      <c r="J29" s="58">
        <f t="shared" si="0"/>
        <v>0.035104166666666665</v>
      </c>
      <c r="K29" s="97">
        <v>1</v>
      </c>
      <c r="L29" s="97">
        <v>2</v>
      </c>
      <c r="M29" s="97">
        <v>4</v>
      </c>
      <c r="N29" s="97">
        <v>4</v>
      </c>
      <c r="O29" s="58">
        <v>0</v>
      </c>
      <c r="P29" s="105">
        <f t="shared" si="1"/>
        <v>0.035104166666666665</v>
      </c>
      <c r="Q29" s="106">
        <f t="shared" si="2"/>
        <v>0.007002314814814812</v>
      </c>
      <c r="R29" s="77" t="s">
        <v>27</v>
      </c>
      <c r="S29" s="47">
        <v>9</v>
      </c>
    </row>
    <row r="30" spans="2:19" ht="13.5" thickBot="1">
      <c r="B30" s="78">
        <v>15</v>
      </c>
      <c r="C30" s="88">
        <v>46</v>
      </c>
      <c r="D30" s="90" t="s">
        <v>67</v>
      </c>
      <c r="E30" s="88">
        <v>92</v>
      </c>
      <c r="F30" s="88">
        <v>291</v>
      </c>
      <c r="G30" s="88" t="s">
        <v>58</v>
      </c>
      <c r="H30" s="79">
        <v>0</v>
      </c>
      <c r="I30" s="84">
        <v>0.03756134259259259</v>
      </c>
      <c r="J30" s="81">
        <f t="shared" si="0"/>
        <v>0.03756134259259259</v>
      </c>
      <c r="K30" s="119">
        <v>2</v>
      </c>
      <c r="L30" s="119">
        <v>1</v>
      </c>
      <c r="M30" s="119">
        <v>1</v>
      </c>
      <c r="N30" s="119">
        <v>1</v>
      </c>
      <c r="O30" s="81">
        <v>0</v>
      </c>
      <c r="P30" s="110">
        <f t="shared" si="1"/>
        <v>0.03756134259259259</v>
      </c>
      <c r="Q30" s="111">
        <f t="shared" si="2"/>
        <v>0.009459490740740737</v>
      </c>
      <c r="R30" s="85"/>
      <c r="S30" s="88">
        <v>8</v>
      </c>
    </row>
    <row r="32" spans="3:16" ht="12.75">
      <c r="C32" s="103" t="s">
        <v>30</v>
      </c>
      <c r="D32" s="5"/>
      <c r="O32" s="32"/>
      <c r="P32" s="32"/>
    </row>
    <row r="33" spans="3:16" ht="12.75">
      <c r="C33" s="47">
        <v>40</v>
      </c>
      <c r="D33" s="22" t="s">
        <v>68</v>
      </c>
      <c r="E33" s="47">
        <v>92</v>
      </c>
      <c r="F33" s="47">
        <v>288</v>
      </c>
      <c r="G33" s="47" t="s">
        <v>58</v>
      </c>
      <c r="H33" s="5"/>
      <c r="O33" s="32"/>
      <c r="P33" s="32"/>
    </row>
    <row r="34" spans="2:7" ht="14.25">
      <c r="B34" s="51"/>
      <c r="C34" s="47"/>
      <c r="D34" s="22"/>
      <c r="E34" s="47"/>
      <c r="F34" s="72"/>
      <c r="G34" s="47"/>
    </row>
    <row r="35" spans="3:18" ht="12.75">
      <c r="C35" s="103" t="s">
        <v>201</v>
      </c>
      <c r="D35" s="48"/>
      <c r="Q35" s="26"/>
      <c r="R35" s="60"/>
    </row>
    <row r="36" spans="3:18" ht="12.75">
      <c r="C36" s="47">
        <v>38</v>
      </c>
      <c r="D36" s="22" t="s">
        <v>73</v>
      </c>
      <c r="E36" s="47">
        <v>92</v>
      </c>
      <c r="F36" s="47">
        <v>306</v>
      </c>
      <c r="G36" s="47" t="s">
        <v>51</v>
      </c>
      <c r="L36" s="36" t="s">
        <v>202</v>
      </c>
      <c r="M36" s="36"/>
      <c r="N36" s="36"/>
      <c r="Q36" s="26"/>
      <c r="R36" s="60"/>
    </row>
    <row r="37" spans="3:18" ht="12.75">
      <c r="C37" s="47"/>
      <c r="D37" s="22"/>
      <c r="E37" s="23"/>
      <c r="F37" s="23"/>
      <c r="G37" s="23"/>
      <c r="Q37" s="26"/>
      <c r="R37" s="60"/>
    </row>
    <row r="40" spans="16:19" ht="12.75">
      <c r="P40" s="35" t="s">
        <v>16</v>
      </c>
      <c r="Q40" s="35"/>
      <c r="R40" s="35"/>
      <c r="S40" s="26"/>
    </row>
    <row r="41" spans="16:19" ht="12.75">
      <c r="P41" s="35"/>
      <c r="Q41" s="35"/>
      <c r="R41" s="35"/>
      <c r="S41" s="26"/>
    </row>
    <row r="42" spans="16:19" ht="12.75">
      <c r="P42" t="s">
        <v>53</v>
      </c>
      <c r="Q42" s="35"/>
      <c r="R42" s="35"/>
      <c r="S42" s="26"/>
    </row>
  </sheetData>
  <sheetProtection/>
  <mergeCells count="6">
    <mergeCell ref="K14:N14"/>
    <mergeCell ref="A7:T7"/>
    <mergeCell ref="A1:T1"/>
    <mergeCell ref="A3:T3"/>
    <mergeCell ref="A5:T5"/>
    <mergeCell ref="B2:S2"/>
  </mergeCells>
  <printOptions/>
  <pageMargins left="0.5905511811023623" right="0" top="0.7480314960629921" bottom="0" header="0" footer="0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showGridLines="0" zoomScalePageLayoutView="0" workbookViewId="0" topLeftCell="A1">
      <selection activeCell="T10" sqref="T10"/>
    </sheetView>
  </sheetViews>
  <sheetFormatPr defaultColWidth="9.00390625" defaultRowHeight="12.75"/>
  <cols>
    <col min="1" max="1" width="0.6171875" style="0" customWidth="1"/>
    <col min="2" max="2" width="3.125" style="0" customWidth="1"/>
    <col min="3" max="3" width="4.00390625" style="26" customWidth="1"/>
    <col min="4" max="4" width="23.625" style="42" customWidth="1"/>
    <col min="5" max="5" width="2.75390625" style="26" customWidth="1"/>
    <col min="6" max="6" width="3.25390625" style="26" customWidth="1"/>
    <col min="7" max="7" width="25.00390625" style="26" customWidth="1"/>
    <col min="8" max="8" width="10.00390625" style="0" hidden="1" customWidth="1"/>
    <col min="9" max="9" width="11.625" style="0" hidden="1" customWidth="1"/>
    <col min="10" max="10" width="8.875" style="0" hidden="1" customWidth="1"/>
    <col min="11" max="12" width="2.00390625" style="35" customWidth="1"/>
    <col min="13" max="13" width="1.875" style="35" customWidth="1"/>
    <col min="14" max="14" width="2.125" style="35" customWidth="1"/>
    <col min="15" max="15" width="8.75390625" style="26" hidden="1" customWidth="1"/>
    <col min="16" max="16" width="9.25390625" style="26" customWidth="1"/>
    <col min="17" max="17" width="7.375" style="60" customWidth="1"/>
    <col min="18" max="18" width="2.875" style="0" customWidth="1"/>
    <col min="19" max="19" width="3.00390625" style="0" customWidth="1"/>
  </cols>
  <sheetData>
    <row r="1" spans="1:20" ht="20.25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20.25">
      <c r="A2" s="95"/>
      <c r="B2" s="125" t="s">
        <v>213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95"/>
    </row>
    <row r="3" spans="1:20" ht="20.25">
      <c r="A3" s="125" t="s">
        <v>119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1:18" ht="18">
      <c r="A4" s="18"/>
      <c r="B4" s="30"/>
      <c r="C4" s="31"/>
      <c r="D4" s="17"/>
      <c r="E4" s="31"/>
      <c r="F4" s="53"/>
      <c r="G4" s="53"/>
      <c r="H4" s="53"/>
      <c r="I4" s="17"/>
      <c r="J4" s="16"/>
      <c r="K4" s="16"/>
      <c r="L4" s="16"/>
      <c r="M4" s="16"/>
      <c r="N4" s="16"/>
      <c r="O4" s="16"/>
      <c r="P4" s="31"/>
      <c r="Q4" s="26"/>
      <c r="R4" s="38"/>
    </row>
    <row r="5" spans="1:20" ht="23.25" customHeight="1">
      <c r="A5" s="122" t="s">
        <v>120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20" ht="23.25" customHeight="1">
      <c r="A6" s="67"/>
      <c r="B6" s="67"/>
      <c r="C6" s="100"/>
      <c r="D6" s="67"/>
      <c r="E6" s="104"/>
      <c r="F6" s="73"/>
      <c r="G6" s="74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18">
      <c r="A7" s="122" t="s">
        <v>54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</row>
    <row r="8" spans="1:17" ht="14.25" customHeight="1">
      <c r="A8" s="16"/>
      <c r="B8" s="16"/>
      <c r="C8" s="31"/>
      <c r="D8" s="16"/>
      <c r="E8" s="31"/>
      <c r="F8" s="53"/>
      <c r="G8" s="53"/>
      <c r="H8" s="16"/>
      <c r="I8" s="16"/>
      <c r="J8" s="16"/>
      <c r="K8" s="16"/>
      <c r="L8" s="16"/>
      <c r="M8" s="16"/>
      <c r="N8" s="16"/>
      <c r="O8" s="16"/>
      <c r="P8"/>
      <c r="Q8" s="6"/>
    </row>
    <row r="9" spans="1:16" ht="14.25" customHeight="1">
      <c r="A9" s="16"/>
      <c r="B9" s="16"/>
      <c r="C9" s="31"/>
      <c r="D9" s="52"/>
      <c r="E9" s="31"/>
      <c r="F9" s="31"/>
      <c r="G9" s="31"/>
      <c r="H9" s="16"/>
      <c r="I9" s="16"/>
      <c r="J9" s="16"/>
      <c r="K9" s="34"/>
      <c r="L9" s="34"/>
      <c r="M9" s="34"/>
      <c r="N9" s="34"/>
      <c r="P9" s="49"/>
    </row>
    <row r="10" spans="2:14" ht="15.75">
      <c r="B10" s="14" t="s">
        <v>196</v>
      </c>
      <c r="G10" s="32"/>
      <c r="H10" s="5"/>
      <c r="I10" s="5"/>
      <c r="J10" s="5"/>
      <c r="K10" s="36"/>
      <c r="L10" s="36"/>
      <c r="M10" s="36"/>
      <c r="N10" s="36"/>
    </row>
    <row r="11" spans="2:6" ht="15">
      <c r="B11" s="15"/>
      <c r="C11" s="32"/>
      <c r="D11" s="5"/>
      <c r="E11" s="32"/>
      <c r="F11" s="32"/>
    </row>
    <row r="12" spans="2:16" ht="15.75">
      <c r="B12" s="14" t="s">
        <v>194</v>
      </c>
      <c r="C12" s="32"/>
      <c r="D12" s="5"/>
      <c r="E12" s="32"/>
      <c r="F12" s="32"/>
      <c r="H12" s="14"/>
      <c r="I12" s="14"/>
      <c r="K12" s="14" t="s">
        <v>206</v>
      </c>
      <c r="O12" s="32"/>
      <c r="P12" s="32"/>
    </row>
    <row r="13" ht="13.5" thickBot="1"/>
    <row r="14" spans="2:19" ht="16.5" thickBot="1">
      <c r="B14" s="1" t="s">
        <v>13</v>
      </c>
      <c r="C14" s="28" t="s">
        <v>0</v>
      </c>
      <c r="D14" s="8" t="s">
        <v>17</v>
      </c>
      <c r="E14" s="24" t="s">
        <v>25</v>
      </c>
      <c r="F14" s="70" t="s">
        <v>0</v>
      </c>
      <c r="G14" s="27" t="s">
        <v>18</v>
      </c>
      <c r="H14" s="2" t="s">
        <v>1</v>
      </c>
      <c r="I14" s="3" t="s">
        <v>1</v>
      </c>
      <c r="J14" s="29" t="s">
        <v>1</v>
      </c>
      <c r="K14" s="128" t="s">
        <v>4</v>
      </c>
      <c r="L14" s="129"/>
      <c r="M14" s="129"/>
      <c r="N14" s="130"/>
      <c r="O14" s="24" t="s">
        <v>8</v>
      </c>
      <c r="P14" s="27" t="s">
        <v>1</v>
      </c>
      <c r="Q14" s="44" t="s">
        <v>28</v>
      </c>
      <c r="R14" s="44" t="s">
        <v>15</v>
      </c>
      <c r="S14" s="44" t="s">
        <v>24</v>
      </c>
    </row>
    <row r="15" spans="2:19" ht="16.5" thickBot="1">
      <c r="B15" s="12"/>
      <c r="C15" s="33"/>
      <c r="D15" s="9"/>
      <c r="E15" s="25"/>
      <c r="F15" s="71" t="s">
        <v>121</v>
      </c>
      <c r="G15" s="66" t="s">
        <v>14</v>
      </c>
      <c r="H15" s="7" t="s">
        <v>2</v>
      </c>
      <c r="I15" s="13" t="s">
        <v>3</v>
      </c>
      <c r="J15" s="108" t="s">
        <v>10</v>
      </c>
      <c r="K15" s="109" t="s">
        <v>6</v>
      </c>
      <c r="L15" s="109" t="s">
        <v>6</v>
      </c>
      <c r="M15" s="109" t="s">
        <v>7</v>
      </c>
      <c r="N15" s="109" t="s">
        <v>7</v>
      </c>
      <c r="O15" s="10" t="s">
        <v>9</v>
      </c>
      <c r="P15" s="10" t="s">
        <v>5</v>
      </c>
      <c r="Q15" s="41" t="s">
        <v>29</v>
      </c>
      <c r="R15" s="9"/>
      <c r="S15" s="41" t="s">
        <v>23</v>
      </c>
    </row>
    <row r="16" spans="2:19" ht="12.75">
      <c r="B16" s="21">
        <v>1</v>
      </c>
      <c r="C16" s="47">
        <v>81</v>
      </c>
      <c r="D16" s="22" t="s">
        <v>43</v>
      </c>
      <c r="E16" s="47">
        <v>92</v>
      </c>
      <c r="F16" s="47">
        <v>218</v>
      </c>
      <c r="G16" s="93" t="s">
        <v>58</v>
      </c>
      <c r="H16" s="62">
        <v>0</v>
      </c>
      <c r="I16" s="57">
        <v>0.028150462962962964</v>
      </c>
      <c r="J16" s="58">
        <f aca="true" t="shared" si="0" ref="J16:J23">I16-H16</f>
        <v>0.028150462962962964</v>
      </c>
      <c r="K16" s="97">
        <v>1</v>
      </c>
      <c r="L16" s="97">
        <v>2</v>
      </c>
      <c r="M16" s="97">
        <v>1</v>
      </c>
      <c r="N16" s="97">
        <v>0</v>
      </c>
      <c r="O16" s="58">
        <v>0</v>
      </c>
      <c r="P16" s="105">
        <f aca="true" t="shared" si="1" ref="P16:P23">I16-H16+(K16+L16+M16+N16)*O16</f>
        <v>0.028150462962962964</v>
      </c>
      <c r="Q16" s="106">
        <f aca="true" t="shared" si="2" ref="Q16:Q23">P16-P$16</f>
        <v>0</v>
      </c>
      <c r="R16" s="77" t="s">
        <v>22</v>
      </c>
      <c r="S16" s="47">
        <v>22</v>
      </c>
    </row>
    <row r="17" spans="2:19" ht="12.75">
      <c r="B17" s="21">
        <v>2</v>
      </c>
      <c r="C17" s="47">
        <v>82</v>
      </c>
      <c r="D17" s="22" t="s">
        <v>40</v>
      </c>
      <c r="E17" s="47">
        <v>92</v>
      </c>
      <c r="F17" s="47">
        <v>223</v>
      </c>
      <c r="G17" s="72" t="s">
        <v>62</v>
      </c>
      <c r="H17" s="62">
        <v>0</v>
      </c>
      <c r="I17" s="57">
        <v>0.029644675925925925</v>
      </c>
      <c r="J17" s="58">
        <f t="shared" si="0"/>
        <v>0.029644675925925925</v>
      </c>
      <c r="K17" s="97">
        <v>2</v>
      </c>
      <c r="L17" s="97">
        <v>0</v>
      </c>
      <c r="M17" s="97">
        <v>3</v>
      </c>
      <c r="N17" s="97">
        <v>2</v>
      </c>
      <c r="O17" s="58">
        <v>0</v>
      </c>
      <c r="P17" s="105">
        <f t="shared" si="1"/>
        <v>0.029644675925925925</v>
      </c>
      <c r="Q17" s="106">
        <f t="shared" si="2"/>
        <v>0.001494212962962961</v>
      </c>
      <c r="R17" s="77" t="s">
        <v>26</v>
      </c>
      <c r="S17" s="47">
        <v>21</v>
      </c>
    </row>
    <row r="18" spans="2:19" ht="12.75">
      <c r="B18" s="21">
        <v>3</v>
      </c>
      <c r="C18" s="47">
        <v>83</v>
      </c>
      <c r="D18" s="22" t="s">
        <v>32</v>
      </c>
      <c r="E18" s="47">
        <v>91</v>
      </c>
      <c r="F18" s="47">
        <v>148</v>
      </c>
      <c r="G18" s="47" t="s">
        <v>124</v>
      </c>
      <c r="H18" s="62">
        <v>0</v>
      </c>
      <c r="I18" s="57">
        <v>0.030039351851851855</v>
      </c>
      <c r="J18" s="58">
        <f t="shared" si="0"/>
        <v>0.030039351851851855</v>
      </c>
      <c r="K18" s="97">
        <v>2</v>
      </c>
      <c r="L18" s="97">
        <v>1</v>
      </c>
      <c r="M18" s="97">
        <v>1</v>
      </c>
      <c r="N18" s="97">
        <v>1</v>
      </c>
      <c r="O18" s="58">
        <v>0</v>
      </c>
      <c r="P18" s="105">
        <f t="shared" si="1"/>
        <v>0.030039351851851855</v>
      </c>
      <c r="Q18" s="106">
        <f t="shared" si="2"/>
        <v>0.0018888888888888913</v>
      </c>
      <c r="R18" s="77" t="s">
        <v>26</v>
      </c>
      <c r="S18" s="47">
        <v>20</v>
      </c>
    </row>
    <row r="19" spans="2:19" ht="12.75">
      <c r="B19" s="21">
        <v>4</v>
      </c>
      <c r="C19" s="47">
        <v>85</v>
      </c>
      <c r="D19" s="22" t="s">
        <v>63</v>
      </c>
      <c r="E19" s="47">
        <v>91</v>
      </c>
      <c r="F19" s="47">
        <v>225</v>
      </c>
      <c r="G19" s="72" t="s">
        <v>174</v>
      </c>
      <c r="H19" s="62">
        <v>0</v>
      </c>
      <c r="I19" s="57">
        <v>0.03029976851851852</v>
      </c>
      <c r="J19" s="58">
        <f t="shared" si="0"/>
        <v>0.03029976851851852</v>
      </c>
      <c r="K19" s="97">
        <v>1</v>
      </c>
      <c r="L19" s="97">
        <v>1</v>
      </c>
      <c r="M19" s="97">
        <v>3</v>
      </c>
      <c r="N19" s="97">
        <v>1</v>
      </c>
      <c r="O19" s="58">
        <v>0</v>
      </c>
      <c r="P19" s="105">
        <f t="shared" si="1"/>
        <v>0.03029976851851852</v>
      </c>
      <c r="Q19" s="106">
        <f t="shared" si="2"/>
        <v>0.002149305555555557</v>
      </c>
      <c r="R19" s="77" t="s">
        <v>26</v>
      </c>
      <c r="S19" s="47">
        <v>19</v>
      </c>
    </row>
    <row r="20" spans="2:19" ht="12.75">
      <c r="B20" s="21">
        <v>5</v>
      </c>
      <c r="C20" s="47">
        <v>84</v>
      </c>
      <c r="D20" s="22" t="s">
        <v>64</v>
      </c>
      <c r="E20" s="47">
        <v>90</v>
      </c>
      <c r="F20" s="47">
        <v>215</v>
      </c>
      <c r="G20" s="93" t="s">
        <v>58</v>
      </c>
      <c r="H20" s="62">
        <v>0</v>
      </c>
      <c r="I20" s="57">
        <v>0.03089236111111111</v>
      </c>
      <c r="J20" s="58">
        <f t="shared" si="0"/>
        <v>0.03089236111111111</v>
      </c>
      <c r="K20" s="97">
        <v>0</v>
      </c>
      <c r="L20" s="97">
        <v>2</v>
      </c>
      <c r="M20" s="97">
        <v>1</v>
      </c>
      <c r="N20" s="97">
        <v>2</v>
      </c>
      <c r="O20" s="58">
        <v>0</v>
      </c>
      <c r="P20" s="105">
        <f t="shared" si="1"/>
        <v>0.03089236111111111</v>
      </c>
      <c r="Q20" s="106">
        <f t="shared" si="2"/>
        <v>0.002741898148148146</v>
      </c>
      <c r="R20" s="77" t="s">
        <v>26</v>
      </c>
      <c r="S20" s="47">
        <v>18</v>
      </c>
    </row>
    <row r="21" spans="2:19" ht="12.75">
      <c r="B21" s="21">
        <v>6</v>
      </c>
      <c r="C21" s="47">
        <v>86</v>
      </c>
      <c r="D21" s="22" t="s">
        <v>39</v>
      </c>
      <c r="E21" s="47">
        <v>91</v>
      </c>
      <c r="F21" s="47">
        <v>161</v>
      </c>
      <c r="G21" s="72" t="s">
        <v>175</v>
      </c>
      <c r="H21" s="62">
        <v>0</v>
      </c>
      <c r="I21" s="57">
        <v>0.03236805555555556</v>
      </c>
      <c r="J21" s="58">
        <f t="shared" si="0"/>
        <v>0.03236805555555556</v>
      </c>
      <c r="K21" s="97">
        <v>4</v>
      </c>
      <c r="L21" s="97">
        <v>4</v>
      </c>
      <c r="M21" s="97">
        <v>2</v>
      </c>
      <c r="N21" s="97">
        <v>3</v>
      </c>
      <c r="O21" s="58">
        <v>0</v>
      </c>
      <c r="P21" s="105">
        <f t="shared" si="1"/>
        <v>0.03236805555555556</v>
      </c>
      <c r="Q21" s="106">
        <f t="shared" si="2"/>
        <v>0.004217592592592596</v>
      </c>
      <c r="R21" s="77" t="s">
        <v>26</v>
      </c>
      <c r="S21" s="47">
        <v>17</v>
      </c>
    </row>
    <row r="22" spans="2:19" ht="12.75">
      <c r="B22" s="21">
        <v>7</v>
      </c>
      <c r="C22" s="47">
        <v>88</v>
      </c>
      <c r="D22" s="22" t="s">
        <v>81</v>
      </c>
      <c r="E22" s="47">
        <v>92</v>
      </c>
      <c r="F22" s="47">
        <v>246</v>
      </c>
      <c r="G22" s="47" t="s">
        <v>124</v>
      </c>
      <c r="H22" s="62">
        <v>0</v>
      </c>
      <c r="I22" s="57">
        <v>0.03609722222222222</v>
      </c>
      <c r="J22" s="58">
        <f t="shared" si="0"/>
        <v>0.03609722222222222</v>
      </c>
      <c r="K22" s="97">
        <v>4</v>
      </c>
      <c r="L22" s="97">
        <v>3</v>
      </c>
      <c r="M22" s="97">
        <v>3</v>
      </c>
      <c r="N22" s="97">
        <v>3</v>
      </c>
      <c r="O22" s="58">
        <v>0</v>
      </c>
      <c r="P22" s="105">
        <f t="shared" si="1"/>
        <v>0.03609722222222222</v>
      </c>
      <c r="Q22" s="106">
        <f t="shared" si="2"/>
        <v>0.007946759259259254</v>
      </c>
      <c r="R22" s="77"/>
      <c r="S22" s="47">
        <v>16</v>
      </c>
    </row>
    <row r="23" spans="2:19" ht="13.5" thickBot="1">
      <c r="B23" s="78">
        <v>8</v>
      </c>
      <c r="C23" s="88">
        <v>87</v>
      </c>
      <c r="D23" s="90" t="s">
        <v>156</v>
      </c>
      <c r="E23" s="88">
        <v>92</v>
      </c>
      <c r="F23" s="88">
        <v>292</v>
      </c>
      <c r="G23" s="94" t="s">
        <v>58</v>
      </c>
      <c r="H23" s="113">
        <v>0</v>
      </c>
      <c r="I23" s="80">
        <v>0.03735416666666667</v>
      </c>
      <c r="J23" s="81">
        <f t="shared" si="0"/>
        <v>0.03735416666666667</v>
      </c>
      <c r="K23" s="119">
        <v>1</v>
      </c>
      <c r="L23" s="119">
        <v>4</v>
      </c>
      <c r="M23" s="119">
        <v>1</v>
      </c>
      <c r="N23" s="119">
        <v>4</v>
      </c>
      <c r="O23" s="81">
        <v>0</v>
      </c>
      <c r="P23" s="110">
        <f t="shared" si="1"/>
        <v>0.03735416666666667</v>
      </c>
      <c r="Q23" s="111">
        <f t="shared" si="2"/>
        <v>0.009203703703703704</v>
      </c>
      <c r="R23" s="85"/>
      <c r="S23" s="88">
        <v>15</v>
      </c>
    </row>
    <row r="24" ht="12.75">
      <c r="S24" s="107"/>
    </row>
    <row r="25" spans="3:16" ht="12.75">
      <c r="C25" s="112"/>
      <c r="D25" s="5"/>
      <c r="O25" s="32"/>
      <c r="P25" s="32"/>
    </row>
    <row r="26" spans="3:16" ht="12.75">
      <c r="C26" s="23"/>
      <c r="D26" s="45"/>
      <c r="E26" s="23"/>
      <c r="F26" s="23"/>
      <c r="G26" s="56"/>
      <c r="H26" s="5"/>
      <c r="O26" s="32"/>
      <c r="P26" s="32"/>
    </row>
    <row r="27" spans="2:7" ht="14.25">
      <c r="B27" s="51"/>
      <c r="C27" s="23"/>
      <c r="D27" s="50"/>
      <c r="E27" s="23"/>
      <c r="F27" s="23"/>
      <c r="G27" s="23"/>
    </row>
    <row r="28" spans="3:18" ht="12.75">
      <c r="C28" s="23"/>
      <c r="D28" s="45"/>
      <c r="E28" s="23"/>
      <c r="F28" s="23"/>
      <c r="G28" s="23"/>
      <c r="M28" s="35" t="s">
        <v>16</v>
      </c>
      <c r="O28" s="35"/>
      <c r="Q28" s="26"/>
      <c r="R28" s="60"/>
    </row>
    <row r="29" spans="4:18" ht="12.75">
      <c r="D29" s="20"/>
      <c r="O29" s="35"/>
      <c r="Q29" s="26"/>
      <c r="R29" s="60"/>
    </row>
    <row r="30" spans="3:18" ht="12.75">
      <c r="C30" s="23"/>
      <c r="D30" s="22"/>
      <c r="E30" s="23"/>
      <c r="F30" s="23"/>
      <c r="G30" s="23"/>
      <c r="M30" t="s">
        <v>53</v>
      </c>
      <c r="O30" s="35"/>
      <c r="Q30" s="26"/>
      <c r="R30" s="60"/>
    </row>
  </sheetData>
  <sheetProtection/>
  <mergeCells count="6">
    <mergeCell ref="K14:N14"/>
    <mergeCell ref="A7:T7"/>
    <mergeCell ref="A1:T1"/>
    <mergeCell ref="A3:T3"/>
    <mergeCell ref="A5:T5"/>
    <mergeCell ref="B2:S2"/>
  </mergeCells>
  <printOptions/>
  <pageMargins left="0.5905511811023623" right="0" top="0.7480314960629921" bottom="0" header="0" footer="0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8"/>
  <sheetViews>
    <sheetView showGridLines="0" zoomScalePageLayoutView="0" workbookViewId="0" topLeftCell="A10">
      <selection activeCell="F35" sqref="F35"/>
    </sheetView>
  </sheetViews>
  <sheetFormatPr defaultColWidth="9.00390625" defaultRowHeight="12.75"/>
  <cols>
    <col min="1" max="1" width="0.6171875" style="0" customWidth="1"/>
    <col min="2" max="2" width="3.125" style="0" customWidth="1"/>
    <col min="3" max="3" width="3.00390625" style="54" customWidth="1"/>
    <col min="4" max="4" width="21.625" style="42" customWidth="1"/>
    <col min="5" max="5" width="2.75390625" style="54" customWidth="1"/>
    <col min="6" max="6" width="3.875" style="54" customWidth="1"/>
    <col min="7" max="7" width="24.25390625" style="26" customWidth="1"/>
    <col min="8" max="8" width="10.00390625" style="0" hidden="1" customWidth="1"/>
    <col min="9" max="9" width="11.625" style="0" hidden="1" customWidth="1"/>
    <col min="10" max="10" width="8.875" style="0" hidden="1" customWidth="1"/>
    <col min="11" max="12" width="2.00390625" style="35" customWidth="1"/>
    <col min="13" max="13" width="1.875" style="35" customWidth="1"/>
    <col min="14" max="14" width="2.125" style="35" customWidth="1"/>
    <col min="15" max="15" width="8.75390625" style="26" hidden="1" customWidth="1"/>
    <col min="16" max="16" width="9.25390625" style="26" customWidth="1"/>
    <col min="17" max="17" width="7.375" style="60" customWidth="1"/>
    <col min="18" max="18" width="2.875" style="0" customWidth="1"/>
    <col min="19" max="19" width="3.00390625" style="0" customWidth="1"/>
  </cols>
  <sheetData>
    <row r="1" spans="1:20" ht="20.25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20.25">
      <c r="A2" s="95"/>
      <c r="B2" s="127" t="s">
        <v>214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95"/>
    </row>
    <row r="3" spans="1:20" ht="20.25">
      <c r="A3" s="125" t="s">
        <v>119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1:18" ht="18">
      <c r="A4" s="18"/>
      <c r="B4" s="30"/>
      <c r="C4" s="53"/>
      <c r="D4" s="17"/>
      <c r="E4" s="53"/>
      <c r="F4" s="53"/>
      <c r="G4" s="53"/>
      <c r="H4" s="53"/>
      <c r="I4" s="17"/>
      <c r="J4" s="16"/>
      <c r="K4" s="16"/>
      <c r="L4" s="16"/>
      <c r="M4" s="16"/>
      <c r="N4" s="16"/>
      <c r="O4" s="16"/>
      <c r="P4" s="31"/>
      <c r="Q4" s="26"/>
      <c r="R4" s="38"/>
    </row>
    <row r="5" spans="1:20" ht="23.25" customHeight="1">
      <c r="A5" s="122" t="s">
        <v>123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20" ht="23.25" customHeight="1">
      <c r="A6" s="67"/>
      <c r="B6" s="67"/>
      <c r="C6" s="74"/>
      <c r="D6" s="67"/>
      <c r="E6" s="74"/>
      <c r="F6" s="74"/>
      <c r="G6" s="74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18">
      <c r="A7" s="122" t="s">
        <v>54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</row>
    <row r="8" spans="1:17" ht="14.25" customHeight="1">
      <c r="A8" s="16"/>
      <c r="B8" s="16"/>
      <c r="C8" s="53"/>
      <c r="D8" s="16"/>
      <c r="E8" s="53"/>
      <c r="F8" s="53"/>
      <c r="G8" s="53"/>
      <c r="H8" s="16"/>
      <c r="I8" s="16"/>
      <c r="J8" s="16"/>
      <c r="K8" s="16"/>
      <c r="L8" s="16"/>
      <c r="M8" s="16"/>
      <c r="N8" s="16"/>
      <c r="O8" s="16"/>
      <c r="P8"/>
      <c r="Q8" s="6"/>
    </row>
    <row r="9" spans="1:16" ht="14.25" customHeight="1">
      <c r="A9" s="16"/>
      <c r="B9" s="16"/>
      <c r="C9" s="53"/>
      <c r="D9" s="52"/>
      <c r="E9" s="53"/>
      <c r="F9" s="53"/>
      <c r="G9" s="31"/>
      <c r="H9" s="16"/>
      <c r="I9" s="16"/>
      <c r="J9" s="16"/>
      <c r="K9" s="34"/>
      <c r="L9" s="34"/>
      <c r="M9" s="34"/>
      <c r="N9" s="34"/>
      <c r="P9" s="49"/>
    </row>
    <row r="10" spans="2:14" ht="15.75">
      <c r="B10" s="14" t="s">
        <v>191</v>
      </c>
      <c r="G10" s="32"/>
      <c r="H10" s="5"/>
      <c r="I10" s="5"/>
      <c r="J10" s="5"/>
      <c r="K10" s="36"/>
      <c r="L10" s="36"/>
      <c r="M10" s="36"/>
      <c r="N10" s="36"/>
    </row>
    <row r="11" spans="2:4" ht="15">
      <c r="B11" s="15"/>
      <c r="D11" s="5"/>
    </row>
    <row r="12" spans="2:16" ht="15.75">
      <c r="B12" s="14" t="s">
        <v>189</v>
      </c>
      <c r="D12" s="5"/>
      <c r="H12" s="14"/>
      <c r="I12" s="14"/>
      <c r="K12" s="14" t="s">
        <v>204</v>
      </c>
      <c r="O12" s="32"/>
      <c r="P12" s="32"/>
    </row>
    <row r="13" ht="13.5" thickBot="1"/>
    <row r="14" spans="2:19" ht="16.5" thickBot="1">
      <c r="B14" s="1" t="s">
        <v>13</v>
      </c>
      <c r="C14" s="75" t="s">
        <v>0</v>
      </c>
      <c r="D14" s="8" t="s">
        <v>17</v>
      </c>
      <c r="E14" s="70" t="s">
        <v>25</v>
      </c>
      <c r="F14" s="70" t="s">
        <v>0</v>
      </c>
      <c r="G14" s="27" t="s">
        <v>18</v>
      </c>
      <c r="H14" s="2" t="s">
        <v>1</v>
      </c>
      <c r="I14" s="3" t="s">
        <v>1</v>
      </c>
      <c r="J14" s="29" t="s">
        <v>1</v>
      </c>
      <c r="K14" s="128" t="s">
        <v>4</v>
      </c>
      <c r="L14" s="129"/>
      <c r="M14" s="129"/>
      <c r="N14" s="130"/>
      <c r="O14" s="24" t="s">
        <v>8</v>
      </c>
      <c r="P14" s="27" t="s">
        <v>1</v>
      </c>
      <c r="Q14" s="44" t="s">
        <v>28</v>
      </c>
      <c r="R14" s="44" t="s">
        <v>15</v>
      </c>
      <c r="S14" s="44" t="s">
        <v>24</v>
      </c>
    </row>
    <row r="15" spans="2:19" ht="16.5" thickBot="1">
      <c r="B15" s="12"/>
      <c r="C15" s="76"/>
      <c r="D15" s="9"/>
      <c r="E15" s="71"/>
      <c r="F15" s="71" t="s">
        <v>121</v>
      </c>
      <c r="G15" s="66" t="s">
        <v>14</v>
      </c>
      <c r="H15" s="7" t="s">
        <v>2</v>
      </c>
      <c r="I15" s="13" t="s">
        <v>3</v>
      </c>
      <c r="J15" s="108" t="s">
        <v>10</v>
      </c>
      <c r="K15" s="109" t="s">
        <v>6</v>
      </c>
      <c r="L15" s="109" t="s">
        <v>6</v>
      </c>
      <c r="M15" s="109" t="s">
        <v>7</v>
      </c>
      <c r="N15" s="109" t="s">
        <v>7</v>
      </c>
      <c r="O15" s="10" t="s">
        <v>9</v>
      </c>
      <c r="P15" s="10" t="s">
        <v>5</v>
      </c>
      <c r="Q15" s="41" t="s">
        <v>29</v>
      </c>
      <c r="R15" s="9"/>
      <c r="S15" s="41" t="s">
        <v>23</v>
      </c>
    </row>
    <row r="16" spans="2:19" ht="12.75">
      <c r="B16" s="21">
        <v>1</v>
      </c>
      <c r="C16" s="46">
        <v>2</v>
      </c>
      <c r="D16" s="22" t="s">
        <v>45</v>
      </c>
      <c r="E16" s="47">
        <v>93</v>
      </c>
      <c r="F16" s="47">
        <v>284</v>
      </c>
      <c r="G16" s="92" t="s">
        <v>62</v>
      </c>
      <c r="H16" s="69">
        <v>0</v>
      </c>
      <c r="I16" s="57">
        <v>0.025967592592592594</v>
      </c>
      <c r="J16" s="58">
        <f aca="true" t="shared" si="0" ref="J16:J41">I16-H16</f>
        <v>0.025967592592592594</v>
      </c>
      <c r="K16" s="97">
        <v>1</v>
      </c>
      <c r="L16" s="97">
        <v>1</v>
      </c>
      <c r="M16" s="97">
        <v>3</v>
      </c>
      <c r="N16" s="97">
        <v>1</v>
      </c>
      <c r="O16" s="58">
        <v>0</v>
      </c>
      <c r="P16" s="105">
        <f aca="true" t="shared" si="1" ref="P16:P21">I16-H16+(K16+L16+M16+N16)*O16</f>
        <v>0.025967592592592594</v>
      </c>
      <c r="Q16" s="106">
        <f aca="true" t="shared" si="2" ref="Q16:Q41">P16-P$16</f>
        <v>0</v>
      </c>
      <c r="R16" s="77" t="s">
        <v>22</v>
      </c>
      <c r="S16" s="47">
        <v>15</v>
      </c>
    </row>
    <row r="17" spans="2:19" ht="12.75">
      <c r="B17" s="21">
        <v>2</v>
      </c>
      <c r="C17" s="46">
        <v>1</v>
      </c>
      <c r="D17" s="22" t="s">
        <v>74</v>
      </c>
      <c r="E17" s="47">
        <v>93</v>
      </c>
      <c r="F17" s="47">
        <v>304</v>
      </c>
      <c r="G17" s="89" t="s">
        <v>51</v>
      </c>
      <c r="H17" s="69">
        <v>0</v>
      </c>
      <c r="I17" s="57">
        <v>0.026374999999999996</v>
      </c>
      <c r="J17" s="58">
        <f t="shared" si="0"/>
        <v>0.026374999999999996</v>
      </c>
      <c r="K17" s="97">
        <v>4</v>
      </c>
      <c r="L17" s="97">
        <v>1</v>
      </c>
      <c r="M17" s="97">
        <v>4</v>
      </c>
      <c r="N17" s="97">
        <v>1</v>
      </c>
      <c r="O17" s="58">
        <v>0</v>
      </c>
      <c r="P17" s="105">
        <f t="shared" si="1"/>
        <v>0.026374999999999996</v>
      </c>
      <c r="Q17" s="106">
        <f t="shared" si="2"/>
        <v>0.00040740740740740147</v>
      </c>
      <c r="R17" s="77" t="s">
        <v>22</v>
      </c>
      <c r="S17" s="47">
        <v>14</v>
      </c>
    </row>
    <row r="18" spans="2:19" ht="12.75">
      <c r="B18" s="21">
        <v>3</v>
      </c>
      <c r="C18" s="46">
        <v>3</v>
      </c>
      <c r="D18" s="22" t="s">
        <v>44</v>
      </c>
      <c r="E18" s="47">
        <v>93</v>
      </c>
      <c r="F18" s="47">
        <v>287</v>
      </c>
      <c r="G18" s="92" t="s">
        <v>62</v>
      </c>
      <c r="H18" s="69">
        <v>0</v>
      </c>
      <c r="I18" s="57">
        <v>0.026833333333333334</v>
      </c>
      <c r="J18" s="58">
        <f t="shared" si="0"/>
        <v>0.026833333333333334</v>
      </c>
      <c r="K18" s="97">
        <v>1</v>
      </c>
      <c r="L18" s="97">
        <v>0</v>
      </c>
      <c r="M18" s="97">
        <v>3</v>
      </c>
      <c r="N18" s="97">
        <v>3</v>
      </c>
      <c r="O18" s="58">
        <v>0</v>
      </c>
      <c r="P18" s="105">
        <f t="shared" si="1"/>
        <v>0.026833333333333334</v>
      </c>
      <c r="Q18" s="106">
        <f t="shared" si="2"/>
        <v>0.0008657407407407398</v>
      </c>
      <c r="R18" s="77" t="s">
        <v>22</v>
      </c>
      <c r="S18" s="47">
        <v>13</v>
      </c>
    </row>
    <row r="19" spans="2:19" ht="12.75">
      <c r="B19" s="21">
        <v>4</v>
      </c>
      <c r="C19" s="46">
        <v>11</v>
      </c>
      <c r="D19" s="22" t="s">
        <v>115</v>
      </c>
      <c r="E19" s="47">
        <v>94</v>
      </c>
      <c r="F19" s="47">
        <v>399</v>
      </c>
      <c r="G19" s="92" t="s">
        <v>62</v>
      </c>
      <c r="H19" s="69">
        <v>0</v>
      </c>
      <c r="I19" s="57">
        <v>0.027318287037037037</v>
      </c>
      <c r="J19" s="58">
        <f t="shared" si="0"/>
        <v>0.027318287037037037</v>
      </c>
      <c r="K19" s="97">
        <v>2</v>
      </c>
      <c r="L19" s="97">
        <v>1</v>
      </c>
      <c r="M19" s="97">
        <v>2</v>
      </c>
      <c r="N19" s="97">
        <v>1</v>
      </c>
      <c r="O19" s="58">
        <v>0</v>
      </c>
      <c r="P19" s="105">
        <f t="shared" si="1"/>
        <v>0.027318287037037037</v>
      </c>
      <c r="Q19" s="106">
        <f t="shared" si="2"/>
        <v>0.0013506944444444426</v>
      </c>
      <c r="R19" s="77" t="s">
        <v>26</v>
      </c>
      <c r="S19" s="47">
        <v>12</v>
      </c>
    </row>
    <row r="20" spans="2:19" ht="12.75">
      <c r="B20" s="21">
        <v>5</v>
      </c>
      <c r="C20" s="46">
        <v>9</v>
      </c>
      <c r="D20" s="22" t="s">
        <v>66</v>
      </c>
      <c r="E20" s="47">
        <v>93</v>
      </c>
      <c r="F20" s="47">
        <v>364</v>
      </c>
      <c r="G20" s="89" t="s">
        <v>57</v>
      </c>
      <c r="H20" s="69">
        <v>0</v>
      </c>
      <c r="I20" s="57">
        <v>0.028846064814814817</v>
      </c>
      <c r="J20" s="58">
        <f t="shared" si="0"/>
        <v>0.028846064814814817</v>
      </c>
      <c r="K20" s="97">
        <v>1</v>
      </c>
      <c r="L20" s="97">
        <v>2</v>
      </c>
      <c r="M20" s="97">
        <v>2</v>
      </c>
      <c r="N20" s="97">
        <v>3</v>
      </c>
      <c r="O20" s="58">
        <v>0</v>
      </c>
      <c r="P20" s="105">
        <f t="shared" si="1"/>
        <v>0.028846064814814817</v>
      </c>
      <c r="Q20" s="106">
        <f t="shared" si="2"/>
        <v>0.0028784722222222232</v>
      </c>
      <c r="R20" s="77" t="s">
        <v>26</v>
      </c>
      <c r="S20" s="47">
        <v>11</v>
      </c>
    </row>
    <row r="21" spans="2:19" ht="12.75">
      <c r="B21" s="21">
        <v>6</v>
      </c>
      <c r="C21" s="46">
        <v>5</v>
      </c>
      <c r="D21" s="22" t="s">
        <v>102</v>
      </c>
      <c r="E21" s="47">
        <v>94</v>
      </c>
      <c r="F21" s="47">
        <v>396</v>
      </c>
      <c r="G21" s="89" t="s">
        <v>51</v>
      </c>
      <c r="H21" s="69">
        <v>0</v>
      </c>
      <c r="I21" s="57">
        <v>0.028853009259259255</v>
      </c>
      <c r="J21" s="58">
        <f t="shared" si="0"/>
        <v>0.028853009259259255</v>
      </c>
      <c r="K21" s="97">
        <v>1</v>
      </c>
      <c r="L21" s="97">
        <v>1</v>
      </c>
      <c r="M21" s="97">
        <v>2</v>
      </c>
      <c r="N21" s="97">
        <v>3</v>
      </c>
      <c r="O21" s="58">
        <v>0</v>
      </c>
      <c r="P21" s="105">
        <f t="shared" si="1"/>
        <v>0.028853009259259255</v>
      </c>
      <c r="Q21" s="106">
        <f t="shared" si="2"/>
        <v>0.002885416666666661</v>
      </c>
      <c r="R21" s="77" t="s">
        <v>26</v>
      </c>
      <c r="S21" s="47">
        <v>10</v>
      </c>
    </row>
    <row r="22" spans="2:19" ht="12.75">
      <c r="B22" s="21">
        <v>7</v>
      </c>
      <c r="C22" s="46">
        <v>8</v>
      </c>
      <c r="D22" s="22" t="s">
        <v>78</v>
      </c>
      <c r="E22" s="47">
        <v>94</v>
      </c>
      <c r="F22" s="47">
        <v>351</v>
      </c>
      <c r="G22" s="92" t="s">
        <v>62</v>
      </c>
      <c r="H22" s="69">
        <v>0</v>
      </c>
      <c r="I22" s="57">
        <v>0.029010416666666664</v>
      </c>
      <c r="J22" s="58">
        <f t="shared" si="0"/>
        <v>0.029010416666666664</v>
      </c>
      <c r="K22" s="97">
        <v>1</v>
      </c>
      <c r="L22" s="97">
        <v>2</v>
      </c>
      <c r="M22" s="97">
        <v>4</v>
      </c>
      <c r="N22" s="97">
        <v>3</v>
      </c>
      <c r="O22" s="58">
        <v>0</v>
      </c>
      <c r="P22" s="105">
        <f aca="true" t="shared" si="3" ref="P22:P41">I22-H22+(K22+L22+M22+N22)*O22</f>
        <v>0.029010416666666664</v>
      </c>
      <c r="Q22" s="106">
        <f t="shared" si="2"/>
        <v>0.0030428240740740693</v>
      </c>
      <c r="R22" s="77" t="s">
        <v>26</v>
      </c>
      <c r="S22" s="47">
        <v>9</v>
      </c>
    </row>
    <row r="23" spans="2:19" ht="12.75">
      <c r="B23" s="21">
        <v>8</v>
      </c>
      <c r="C23" s="46">
        <v>15</v>
      </c>
      <c r="D23" s="22" t="s">
        <v>105</v>
      </c>
      <c r="E23" s="47">
        <v>94</v>
      </c>
      <c r="F23" s="47"/>
      <c r="G23" s="89" t="s">
        <v>31</v>
      </c>
      <c r="H23" s="69">
        <v>0</v>
      </c>
      <c r="I23" s="57">
        <v>0.029511574074074075</v>
      </c>
      <c r="J23" s="58">
        <f t="shared" si="0"/>
        <v>0.029511574074074075</v>
      </c>
      <c r="K23" s="97">
        <v>2</v>
      </c>
      <c r="L23" s="97">
        <v>3</v>
      </c>
      <c r="M23" s="97">
        <v>0</v>
      </c>
      <c r="N23" s="97">
        <v>2</v>
      </c>
      <c r="O23" s="58">
        <v>0</v>
      </c>
      <c r="P23" s="105">
        <f t="shared" si="3"/>
        <v>0.029511574074074075</v>
      </c>
      <c r="Q23" s="106">
        <f t="shared" si="2"/>
        <v>0.0035439814814814813</v>
      </c>
      <c r="R23" s="77" t="s">
        <v>26</v>
      </c>
      <c r="S23" s="47">
        <v>8</v>
      </c>
    </row>
    <row r="24" spans="2:19" ht="12.75">
      <c r="B24" s="21">
        <v>9</v>
      </c>
      <c r="C24" s="46">
        <v>6</v>
      </c>
      <c r="D24" s="22" t="s">
        <v>126</v>
      </c>
      <c r="E24" s="47">
        <v>93</v>
      </c>
      <c r="F24" s="47">
        <v>357</v>
      </c>
      <c r="G24" s="89" t="s">
        <v>57</v>
      </c>
      <c r="H24" s="69">
        <v>0</v>
      </c>
      <c r="I24" s="57">
        <v>0.029623842592592594</v>
      </c>
      <c r="J24" s="58">
        <f t="shared" si="0"/>
        <v>0.029623842592592594</v>
      </c>
      <c r="K24" s="97">
        <v>0</v>
      </c>
      <c r="L24" s="97">
        <v>1</v>
      </c>
      <c r="M24" s="97">
        <v>1</v>
      </c>
      <c r="N24" s="97">
        <v>1</v>
      </c>
      <c r="O24" s="58">
        <v>0</v>
      </c>
      <c r="P24" s="105">
        <f t="shared" si="3"/>
        <v>0.029623842592592594</v>
      </c>
      <c r="Q24" s="106">
        <f t="shared" si="2"/>
        <v>0.0036562499999999998</v>
      </c>
      <c r="R24" s="77" t="s">
        <v>26</v>
      </c>
      <c r="S24" s="47">
        <v>7</v>
      </c>
    </row>
    <row r="25" spans="2:19" ht="12.75">
      <c r="B25" s="21">
        <v>10</v>
      </c>
      <c r="C25" s="46">
        <v>12</v>
      </c>
      <c r="D25" s="22" t="s">
        <v>112</v>
      </c>
      <c r="E25" s="47">
        <v>95</v>
      </c>
      <c r="F25" s="47">
        <v>386</v>
      </c>
      <c r="G25" s="92" t="s">
        <v>62</v>
      </c>
      <c r="H25" s="69">
        <v>0</v>
      </c>
      <c r="I25" s="57">
        <v>0.030065972222222223</v>
      </c>
      <c r="J25" s="58">
        <f t="shared" si="0"/>
        <v>0.030065972222222223</v>
      </c>
      <c r="K25" s="97">
        <v>2</v>
      </c>
      <c r="L25" s="97">
        <v>0</v>
      </c>
      <c r="M25" s="97">
        <v>1</v>
      </c>
      <c r="N25" s="97">
        <v>2</v>
      </c>
      <c r="O25" s="58">
        <v>0</v>
      </c>
      <c r="P25" s="105">
        <f t="shared" si="3"/>
        <v>0.030065972222222223</v>
      </c>
      <c r="Q25" s="106">
        <f t="shared" si="2"/>
        <v>0.004098379629629629</v>
      </c>
      <c r="R25" s="77" t="s">
        <v>27</v>
      </c>
      <c r="S25" s="47">
        <v>6</v>
      </c>
    </row>
    <row r="26" spans="2:19" ht="12.75">
      <c r="B26" s="21">
        <v>11</v>
      </c>
      <c r="C26" s="46">
        <v>13</v>
      </c>
      <c r="D26" s="22" t="s">
        <v>101</v>
      </c>
      <c r="E26" s="47">
        <v>94</v>
      </c>
      <c r="F26" s="47">
        <v>393</v>
      </c>
      <c r="G26" s="89" t="s">
        <v>31</v>
      </c>
      <c r="H26" s="69">
        <v>0</v>
      </c>
      <c r="I26" s="57">
        <v>0.030096064814814815</v>
      </c>
      <c r="J26" s="58">
        <f t="shared" si="0"/>
        <v>0.030096064814814815</v>
      </c>
      <c r="K26" s="97">
        <v>3</v>
      </c>
      <c r="L26" s="97">
        <v>3</v>
      </c>
      <c r="M26" s="97">
        <v>1</v>
      </c>
      <c r="N26" s="97">
        <v>1</v>
      </c>
      <c r="O26" s="58">
        <v>0</v>
      </c>
      <c r="P26" s="105">
        <f t="shared" si="3"/>
        <v>0.030096064814814815</v>
      </c>
      <c r="Q26" s="106">
        <f t="shared" si="2"/>
        <v>0.004128472222222221</v>
      </c>
      <c r="R26" s="77" t="s">
        <v>27</v>
      </c>
      <c r="S26" s="47">
        <v>5</v>
      </c>
    </row>
    <row r="27" spans="2:19" ht="12.75">
      <c r="B27" s="21">
        <v>12</v>
      </c>
      <c r="C27" s="46">
        <v>7</v>
      </c>
      <c r="D27" s="22" t="s">
        <v>122</v>
      </c>
      <c r="E27" s="47">
        <v>94</v>
      </c>
      <c r="F27" s="47">
        <v>366</v>
      </c>
      <c r="G27" s="89" t="s">
        <v>58</v>
      </c>
      <c r="H27" s="69">
        <v>0</v>
      </c>
      <c r="I27" s="57">
        <v>0.030703703703703702</v>
      </c>
      <c r="J27" s="58">
        <f t="shared" si="0"/>
        <v>0.030703703703703702</v>
      </c>
      <c r="K27" s="97">
        <v>1</v>
      </c>
      <c r="L27" s="97">
        <v>3</v>
      </c>
      <c r="M27" s="97">
        <v>3</v>
      </c>
      <c r="N27" s="97">
        <v>2</v>
      </c>
      <c r="O27" s="58">
        <v>0</v>
      </c>
      <c r="P27" s="105">
        <f t="shared" si="3"/>
        <v>0.030703703703703702</v>
      </c>
      <c r="Q27" s="106">
        <f t="shared" si="2"/>
        <v>0.004736111111111108</v>
      </c>
      <c r="R27" s="77" t="s">
        <v>27</v>
      </c>
      <c r="S27" s="47">
        <v>4</v>
      </c>
    </row>
    <row r="28" spans="2:19" ht="12.75">
      <c r="B28" s="21">
        <v>13</v>
      </c>
      <c r="C28" s="46">
        <v>4</v>
      </c>
      <c r="D28" s="22" t="s">
        <v>111</v>
      </c>
      <c r="E28" s="47">
        <v>95</v>
      </c>
      <c r="F28" s="47">
        <v>387</v>
      </c>
      <c r="G28" s="92" t="s">
        <v>62</v>
      </c>
      <c r="H28" s="69">
        <v>0</v>
      </c>
      <c r="I28" s="57">
        <v>0.03082638888888889</v>
      </c>
      <c r="J28" s="58">
        <f t="shared" si="0"/>
        <v>0.03082638888888889</v>
      </c>
      <c r="K28" s="97">
        <v>3</v>
      </c>
      <c r="L28" s="97">
        <v>4</v>
      </c>
      <c r="M28" s="97">
        <v>3</v>
      </c>
      <c r="N28" s="97">
        <v>3</v>
      </c>
      <c r="O28" s="58">
        <v>0</v>
      </c>
      <c r="P28" s="105">
        <f t="shared" si="3"/>
        <v>0.03082638888888889</v>
      </c>
      <c r="Q28" s="106">
        <f t="shared" si="2"/>
        <v>0.004858796296296295</v>
      </c>
      <c r="R28" s="77" t="s">
        <v>27</v>
      </c>
      <c r="S28" s="47">
        <v>3</v>
      </c>
    </row>
    <row r="29" spans="2:19" ht="12.75">
      <c r="B29" s="21">
        <v>14</v>
      </c>
      <c r="C29" s="46">
        <v>10</v>
      </c>
      <c r="D29" s="22" t="s">
        <v>106</v>
      </c>
      <c r="E29" s="47">
        <v>95</v>
      </c>
      <c r="F29" s="47">
        <v>381</v>
      </c>
      <c r="G29" s="89" t="s">
        <v>77</v>
      </c>
      <c r="H29" s="69">
        <v>0</v>
      </c>
      <c r="I29" s="57">
        <v>0.03138078703703704</v>
      </c>
      <c r="J29" s="58">
        <f t="shared" si="0"/>
        <v>0.03138078703703704</v>
      </c>
      <c r="K29" s="97">
        <v>4</v>
      </c>
      <c r="L29" s="97">
        <v>4</v>
      </c>
      <c r="M29" s="97">
        <v>4</v>
      </c>
      <c r="N29" s="97">
        <v>1</v>
      </c>
      <c r="O29" s="58">
        <v>0</v>
      </c>
      <c r="P29" s="105">
        <f t="shared" si="3"/>
        <v>0.03138078703703704</v>
      </c>
      <c r="Q29" s="106">
        <f t="shared" si="2"/>
        <v>0.005413194444444446</v>
      </c>
      <c r="R29" s="77" t="s">
        <v>27</v>
      </c>
      <c r="S29" s="47">
        <v>3</v>
      </c>
    </row>
    <row r="30" spans="2:19" ht="12.75">
      <c r="B30" s="21">
        <v>15</v>
      </c>
      <c r="C30" s="46">
        <v>14</v>
      </c>
      <c r="D30" s="22" t="s">
        <v>75</v>
      </c>
      <c r="E30" s="47">
        <v>93</v>
      </c>
      <c r="F30" s="47">
        <v>354</v>
      </c>
      <c r="G30" s="89" t="s">
        <v>51</v>
      </c>
      <c r="H30" s="69">
        <v>0</v>
      </c>
      <c r="I30" s="57">
        <v>0.03140277777777777</v>
      </c>
      <c r="J30" s="58">
        <f t="shared" si="0"/>
        <v>0.03140277777777777</v>
      </c>
      <c r="K30" s="97">
        <v>3</v>
      </c>
      <c r="L30" s="97">
        <v>3</v>
      </c>
      <c r="M30" s="97">
        <v>2</v>
      </c>
      <c r="N30" s="97">
        <v>4</v>
      </c>
      <c r="O30" s="58">
        <v>0</v>
      </c>
      <c r="P30" s="105">
        <f t="shared" si="3"/>
        <v>0.03140277777777777</v>
      </c>
      <c r="Q30" s="106">
        <f t="shared" si="2"/>
        <v>0.005435185185185178</v>
      </c>
      <c r="R30" s="77" t="s">
        <v>27</v>
      </c>
      <c r="S30" s="47">
        <v>3</v>
      </c>
    </row>
    <row r="31" spans="2:19" ht="12.75">
      <c r="B31" s="21">
        <v>16</v>
      </c>
      <c r="C31" s="46">
        <v>22</v>
      </c>
      <c r="D31" s="22" t="s">
        <v>181</v>
      </c>
      <c r="E31" s="47">
        <v>94</v>
      </c>
      <c r="F31" s="47">
        <v>395</v>
      </c>
      <c r="G31" s="89" t="s">
        <v>51</v>
      </c>
      <c r="H31" s="69">
        <v>0</v>
      </c>
      <c r="I31" s="57">
        <v>0.031782407407407405</v>
      </c>
      <c r="J31" s="58">
        <f t="shared" si="0"/>
        <v>0.031782407407407405</v>
      </c>
      <c r="K31" s="97">
        <v>0</v>
      </c>
      <c r="L31" s="97">
        <v>1</v>
      </c>
      <c r="M31" s="97">
        <v>4</v>
      </c>
      <c r="N31" s="97">
        <v>1</v>
      </c>
      <c r="O31" s="58">
        <v>0</v>
      </c>
      <c r="P31" s="105">
        <f t="shared" si="3"/>
        <v>0.031782407407407405</v>
      </c>
      <c r="Q31" s="106">
        <f t="shared" si="2"/>
        <v>0.005814814814814811</v>
      </c>
      <c r="R31" s="77" t="s">
        <v>27</v>
      </c>
      <c r="S31" s="47">
        <v>2</v>
      </c>
    </row>
    <row r="32" spans="2:19" ht="12.75">
      <c r="B32" s="21">
        <v>17</v>
      </c>
      <c r="C32" s="46">
        <v>20</v>
      </c>
      <c r="D32" s="22" t="s">
        <v>179</v>
      </c>
      <c r="E32" s="47">
        <v>94</v>
      </c>
      <c r="F32" s="121"/>
      <c r="G32" s="89" t="s">
        <v>118</v>
      </c>
      <c r="H32" s="69">
        <v>0</v>
      </c>
      <c r="I32" s="57">
        <v>0.03239583333333333</v>
      </c>
      <c r="J32" s="58">
        <f t="shared" si="0"/>
        <v>0.03239583333333333</v>
      </c>
      <c r="K32" s="97">
        <v>1</v>
      </c>
      <c r="L32" s="97">
        <v>1</v>
      </c>
      <c r="M32" s="97">
        <v>3</v>
      </c>
      <c r="N32" s="97">
        <v>3</v>
      </c>
      <c r="O32" s="58">
        <v>0</v>
      </c>
      <c r="P32" s="105">
        <f t="shared" si="3"/>
        <v>0.03239583333333333</v>
      </c>
      <c r="Q32" s="106">
        <f t="shared" si="2"/>
        <v>0.006428240740740738</v>
      </c>
      <c r="R32" s="77" t="s">
        <v>27</v>
      </c>
      <c r="S32" s="47">
        <v>2</v>
      </c>
    </row>
    <row r="33" spans="2:19" ht="12.75">
      <c r="B33" s="21">
        <v>18</v>
      </c>
      <c r="C33" s="46">
        <v>23</v>
      </c>
      <c r="D33" s="22" t="s">
        <v>70</v>
      </c>
      <c r="E33" s="47">
        <v>93</v>
      </c>
      <c r="F33" s="47">
        <v>365</v>
      </c>
      <c r="G33" s="89" t="s">
        <v>58</v>
      </c>
      <c r="H33" s="69">
        <v>0</v>
      </c>
      <c r="I33" s="57">
        <v>0.03377314814814815</v>
      </c>
      <c r="J33" s="58">
        <f t="shared" si="0"/>
        <v>0.03377314814814815</v>
      </c>
      <c r="K33" s="97">
        <v>3</v>
      </c>
      <c r="L33" s="97">
        <v>2</v>
      </c>
      <c r="M33" s="97">
        <v>3</v>
      </c>
      <c r="N33" s="97">
        <v>3</v>
      </c>
      <c r="O33" s="58">
        <v>0</v>
      </c>
      <c r="P33" s="105">
        <f t="shared" si="3"/>
        <v>0.03377314814814815</v>
      </c>
      <c r="Q33" s="106">
        <f t="shared" si="2"/>
        <v>0.007805555555555555</v>
      </c>
      <c r="R33" s="77"/>
      <c r="S33" s="47">
        <v>2</v>
      </c>
    </row>
    <row r="34" spans="2:19" ht="12.75">
      <c r="B34" s="21">
        <v>19</v>
      </c>
      <c r="C34" s="46">
        <v>16</v>
      </c>
      <c r="D34" s="22" t="s">
        <v>127</v>
      </c>
      <c r="E34" s="47">
        <v>94</v>
      </c>
      <c r="F34" s="47">
        <v>379</v>
      </c>
      <c r="G34" s="89" t="s">
        <v>57</v>
      </c>
      <c r="H34" s="69">
        <v>0</v>
      </c>
      <c r="I34" s="57">
        <v>0.03434027777777778</v>
      </c>
      <c r="J34" s="58">
        <f t="shared" si="0"/>
        <v>0.03434027777777778</v>
      </c>
      <c r="K34" s="97">
        <v>4</v>
      </c>
      <c r="L34" s="97">
        <v>1</v>
      </c>
      <c r="M34" s="97">
        <v>2</v>
      </c>
      <c r="N34" s="97">
        <v>3</v>
      </c>
      <c r="O34" s="58">
        <v>0</v>
      </c>
      <c r="P34" s="105">
        <f t="shared" si="3"/>
        <v>0.03434027777777778</v>
      </c>
      <c r="Q34" s="106">
        <f t="shared" si="2"/>
        <v>0.008372685185185188</v>
      </c>
      <c r="R34" s="77"/>
      <c r="S34" s="47">
        <v>2</v>
      </c>
    </row>
    <row r="35" spans="2:19" ht="12.75">
      <c r="B35" s="21">
        <v>20</v>
      </c>
      <c r="C35" s="46">
        <v>17</v>
      </c>
      <c r="D35" s="22" t="s">
        <v>152</v>
      </c>
      <c r="E35" s="47">
        <v>95</v>
      </c>
      <c r="F35" s="120" t="s">
        <v>153</v>
      </c>
      <c r="G35" s="89" t="s">
        <v>58</v>
      </c>
      <c r="H35" s="69">
        <v>0</v>
      </c>
      <c r="I35" s="57">
        <v>0.03438773148148148</v>
      </c>
      <c r="J35" s="58">
        <f t="shared" si="0"/>
        <v>0.03438773148148148</v>
      </c>
      <c r="K35" s="97">
        <v>1</v>
      </c>
      <c r="L35" s="97">
        <v>2</v>
      </c>
      <c r="M35" s="97">
        <v>3</v>
      </c>
      <c r="N35" s="97">
        <v>3</v>
      </c>
      <c r="O35" s="58">
        <v>0</v>
      </c>
      <c r="P35" s="105">
        <f t="shared" si="3"/>
        <v>0.03438773148148148</v>
      </c>
      <c r="Q35" s="106">
        <f t="shared" si="2"/>
        <v>0.008420138888888883</v>
      </c>
      <c r="R35" s="77"/>
      <c r="S35" s="47">
        <v>2</v>
      </c>
    </row>
    <row r="36" spans="2:19" ht="12.75">
      <c r="B36" s="21">
        <v>21</v>
      </c>
      <c r="C36" s="46">
        <v>19</v>
      </c>
      <c r="D36" s="22" t="s">
        <v>107</v>
      </c>
      <c r="E36" s="47">
        <v>95</v>
      </c>
      <c r="F36" s="47">
        <v>382</v>
      </c>
      <c r="G36" s="89" t="s">
        <v>77</v>
      </c>
      <c r="H36" s="69">
        <v>0</v>
      </c>
      <c r="I36" s="57">
        <v>0.03481481481481481</v>
      </c>
      <c r="J36" s="58">
        <f t="shared" si="0"/>
        <v>0.03481481481481481</v>
      </c>
      <c r="K36" s="97">
        <v>4</v>
      </c>
      <c r="L36" s="97">
        <v>3</v>
      </c>
      <c r="M36" s="97">
        <v>1</v>
      </c>
      <c r="N36" s="97">
        <v>4</v>
      </c>
      <c r="O36" s="58">
        <v>0</v>
      </c>
      <c r="P36" s="105">
        <f t="shared" si="3"/>
        <v>0.03481481481481481</v>
      </c>
      <c r="Q36" s="106">
        <f t="shared" si="2"/>
        <v>0.008847222222222218</v>
      </c>
      <c r="R36" s="77"/>
      <c r="S36" s="47">
        <v>2</v>
      </c>
    </row>
    <row r="37" spans="2:19" ht="12.75">
      <c r="B37" s="21">
        <v>22</v>
      </c>
      <c r="C37" s="46">
        <v>24</v>
      </c>
      <c r="D37" s="22" t="s">
        <v>76</v>
      </c>
      <c r="E37" s="47">
        <v>93</v>
      </c>
      <c r="F37" s="47"/>
      <c r="G37" s="89" t="s">
        <v>31</v>
      </c>
      <c r="H37" s="69">
        <v>0</v>
      </c>
      <c r="I37" s="57">
        <v>0.035416666666666666</v>
      </c>
      <c r="J37" s="58">
        <f t="shared" si="0"/>
        <v>0.035416666666666666</v>
      </c>
      <c r="K37" s="97">
        <v>3</v>
      </c>
      <c r="L37" s="97">
        <v>2</v>
      </c>
      <c r="M37" s="97">
        <v>3</v>
      </c>
      <c r="N37" s="97">
        <v>2</v>
      </c>
      <c r="O37" s="58">
        <v>0</v>
      </c>
      <c r="P37" s="105">
        <f t="shared" si="3"/>
        <v>0.035416666666666666</v>
      </c>
      <c r="Q37" s="106">
        <f t="shared" si="2"/>
        <v>0.009449074074074072</v>
      </c>
      <c r="R37" s="77"/>
      <c r="S37" s="47">
        <v>2</v>
      </c>
    </row>
    <row r="38" spans="2:19" ht="12.75">
      <c r="B38" s="21">
        <v>23</v>
      </c>
      <c r="C38" s="46">
        <v>25</v>
      </c>
      <c r="D38" s="22" t="s">
        <v>182</v>
      </c>
      <c r="E38" s="47">
        <v>94</v>
      </c>
      <c r="F38" s="47">
        <v>394</v>
      </c>
      <c r="G38" s="89" t="s">
        <v>51</v>
      </c>
      <c r="H38" s="69">
        <v>0</v>
      </c>
      <c r="I38" s="63">
        <v>0.03613425925925926</v>
      </c>
      <c r="J38" s="58">
        <f t="shared" si="0"/>
        <v>0.03613425925925926</v>
      </c>
      <c r="K38" s="97">
        <v>2</v>
      </c>
      <c r="L38" s="97">
        <v>2</v>
      </c>
      <c r="M38" s="97">
        <v>4</v>
      </c>
      <c r="N38" s="97">
        <v>3</v>
      </c>
      <c r="O38" s="58">
        <v>0</v>
      </c>
      <c r="P38" s="105">
        <f t="shared" si="3"/>
        <v>0.03613425925925926</v>
      </c>
      <c r="Q38" s="106">
        <f t="shared" si="2"/>
        <v>0.010166666666666668</v>
      </c>
      <c r="R38" s="77"/>
      <c r="S38" s="47">
        <v>2</v>
      </c>
    </row>
    <row r="39" spans="2:19" ht="12.75">
      <c r="B39" s="21">
        <v>24</v>
      </c>
      <c r="C39" s="46">
        <v>21</v>
      </c>
      <c r="D39" s="22" t="s">
        <v>108</v>
      </c>
      <c r="E39" s="47">
        <v>95</v>
      </c>
      <c r="F39" s="47">
        <v>383</v>
      </c>
      <c r="G39" s="89" t="s">
        <v>77</v>
      </c>
      <c r="H39" s="69">
        <v>0</v>
      </c>
      <c r="I39" s="57">
        <v>0.036284722222222225</v>
      </c>
      <c r="J39" s="58">
        <f t="shared" si="0"/>
        <v>0.036284722222222225</v>
      </c>
      <c r="K39" s="97">
        <v>5</v>
      </c>
      <c r="L39" s="97">
        <v>5</v>
      </c>
      <c r="M39" s="97">
        <v>4</v>
      </c>
      <c r="N39" s="97">
        <v>4</v>
      </c>
      <c r="O39" s="58">
        <v>0</v>
      </c>
      <c r="P39" s="105">
        <f t="shared" si="3"/>
        <v>0.036284722222222225</v>
      </c>
      <c r="Q39" s="106">
        <f t="shared" si="2"/>
        <v>0.010317129629629631</v>
      </c>
      <c r="R39" s="77"/>
      <c r="S39" s="47">
        <v>2</v>
      </c>
    </row>
    <row r="40" spans="2:19" ht="12.75">
      <c r="B40" s="21">
        <v>25</v>
      </c>
      <c r="C40" s="46">
        <v>18</v>
      </c>
      <c r="D40" s="22" t="s">
        <v>180</v>
      </c>
      <c r="E40" s="47">
        <v>94</v>
      </c>
      <c r="F40" s="47">
        <v>397</v>
      </c>
      <c r="G40" s="89" t="s">
        <v>51</v>
      </c>
      <c r="H40" s="69">
        <v>0</v>
      </c>
      <c r="I40" s="57">
        <v>0.03657638888888889</v>
      </c>
      <c r="J40" s="58">
        <f t="shared" si="0"/>
        <v>0.03657638888888889</v>
      </c>
      <c r="K40" s="97">
        <v>4</v>
      </c>
      <c r="L40" s="97">
        <v>3</v>
      </c>
      <c r="M40" s="97">
        <v>4</v>
      </c>
      <c r="N40" s="97">
        <v>2</v>
      </c>
      <c r="O40" s="58">
        <v>0</v>
      </c>
      <c r="P40" s="105">
        <f t="shared" si="3"/>
        <v>0.03657638888888889</v>
      </c>
      <c r="Q40" s="106">
        <f t="shared" si="2"/>
        <v>0.010608796296296293</v>
      </c>
      <c r="R40" s="77"/>
      <c r="S40" s="47">
        <v>2</v>
      </c>
    </row>
    <row r="41" spans="2:19" ht="13.5" thickBot="1">
      <c r="B41" s="78">
        <v>26</v>
      </c>
      <c r="C41" s="87">
        <v>26</v>
      </c>
      <c r="D41" s="90" t="s">
        <v>176</v>
      </c>
      <c r="E41" s="88">
        <v>94</v>
      </c>
      <c r="F41" s="88">
        <v>392</v>
      </c>
      <c r="G41" s="91" t="s">
        <v>31</v>
      </c>
      <c r="H41" s="79">
        <v>0</v>
      </c>
      <c r="I41" s="84">
        <v>0.043101851851851856</v>
      </c>
      <c r="J41" s="81">
        <f t="shared" si="0"/>
        <v>0.043101851851851856</v>
      </c>
      <c r="K41" s="119">
        <v>2</v>
      </c>
      <c r="L41" s="119">
        <v>5</v>
      </c>
      <c r="M41" s="119">
        <v>3</v>
      </c>
      <c r="N41" s="119">
        <v>0</v>
      </c>
      <c r="O41" s="81">
        <v>0</v>
      </c>
      <c r="P41" s="110">
        <f t="shared" si="3"/>
        <v>0.043101851851851856</v>
      </c>
      <c r="Q41" s="111">
        <f t="shared" si="2"/>
        <v>0.017134259259259262</v>
      </c>
      <c r="R41" s="85"/>
      <c r="S41" s="88">
        <v>1</v>
      </c>
    </row>
    <row r="43" spans="3:16" ht="12.75">
      <c r="C43" s="48"/>
      <c r="D43" s="5"/>
      <c r="O43" s="32"/>
      <c r="P43" s="32"/>
    </row>
    <row r="44" spans="3:17" ht="12.75">
      <c r="C44" s="72"/>
      <c r="D44" s="45"/>
      <c r="E44" s="72"/>
      <c r="F44" s="72"/>
      <c r="G44" s="72"/>
      <c r="H44" s="5"/>
      <c r="M44" s="35" t="s">
        <v>16</v>
      </c>
      <c r="O44" s="35"/>
      <c r="Q44" s="26"/>
    </row>
    <row r="45" spans="2:17" ht="14.25">
      <c r="B45" s="51"/>
      <c r="C45" s="72"/>
      <c r="D45" s="22"/>
      <c r="E45" s="72"/>
      <c r="F45" s="72"/>
      <c r="G45" s="23"/>
      <c r="O45" s="35"/>
      <c r="Q45" s="26"/>
    </row>
    <row r="46" spans="13:18" ht="12.75">
      <c r="M46" t="s">
        <v>53</v>
      </c>
      <c r="O46" s="35"/>
      <c r="Q46" s="26"/>
      <c r="R46" s="60"/>
    </row>
    <row r="47" spans="4:18" ht="12.75">
      <c r="D47" s="20"/>
      <c r="R47" s="60"/>
    </row>
    <row r="48" spans="3:18" ht="12.75">
      <c r="C48" s="72"/>
      <c r="D48" s="22"/>
      <c r="E48" s="72"/>
      <c r="F48" s="72"/>
      <c r="G48" s="23"/>
      <c r="R48" s="60"/>
    </row>
  </sheetData>
  <sheetProtection/>
  <mergeCells count="6">
    <mergeCell ref="K14:N14"/>
    <mergeCell ref="A7:T7"/>
    <mergeCell ref="A1:T1"/>
    <mergeCell ref="A3:T3"/>
    <mergeCell ref="A5:T5"/>
    <mergeCell ref="B2:S2"/>
  </mergeCells>
  <printOptions/>
  <pageMargins left="0.5905511811023623" right="0" top="0.7480314960629921" bottom="0" header="0" footer="0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PageLayoutView="0" workbookViewId="0" topLeftCell="A4">
      <selection activeCell="F26" sqref="F26"/>
    </sheetView>
  </sheetViews>
  <sheetFormatPr defaultColWidth="9.00390625" defaultRowHeight="12.75"/>
  <cols>
    <col min="1" max="1" width="0.6171875" style="0" customWidth="1"/>
    <col min="2" max="2" width="3.125" style="0" customWidth="1"/>
    <col min="3" max="3" width="3.00390625" style="26" customWidth="1"/>
    <col min="4" max="4" width="21.25390625" style="42" customWidth="1"/>
    <col min="5" max="5" width="2.75390625" style="26" customWidth="1"/>
    <col min="6" max="6" width="3.25390625" style="54" customWidth="1"/>
    <col min="7" max="7" width="25.00390625" style="26" customWidth="1"/>
    <col min="8" max="8" width="10.00390625" style="0" hidden="1" customWidth="1"/>
    <col min="9" max="9" width="11.625" style="0" hidden="1" customWidth="1"/>
    <col min="10" max="10" width="2.25390625" style="0" hidden="1" customWidth="1"/>
    <col min="11" max="12" width="2.00390625" style="35" customWidth="1"/>
    <col min="13" max="13" width="1.875" style="35" customWidth="1"/>
    <col min="14" max="14" width="2.125" style="35" customWidth="1"/>
    <col min="15" max="15" width="8.75390625" style="26" hidden="1" customWidth="1"/>
    <col min="16" max="16" width="9.25390625" style="26" customWidth="1"/>
    <col min="17" max="17" width="7.375" style="60" customWidth="1"/>
    <col min="18" max="18" width="2.875" style="0" customWidth="1"/>
    <col min="19" max="19" width="3.00390625" style="0" customWidth="1"/>
  </cols>
  <sheetData>
    <row r="1" spans="1:20" ht="20.25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20.25">
      <c r="A2" s="95"/>
      <c r="B2" s="127" t="s">
        <v>214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95"/>
    </row>
    <row r="3" spans="1:20" ht="20.25">
      <c r="A3" s="125" t="s">
        <v>119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1:18" ht="18">
      <c r="A4" s="18"/>
      <c r="B4" s="30"/>
      <c r="C4" s="31"/>
      <c r="D4" s="17"/>
      <c r="E4" s="31"/>
      <c r="F4" s="53"/>
      <c r="G4" s="53"/>
      <c r="H4" s="53"/>
      <c r="I4" s="17"/>
      <c r="J4" s="16"/>
      <c r="K4" s="16"/>
      <c r="L4" s="16"/>
      <c r="M4" s="16"/>
      <c r="N4" s="16"/>
      <c r="O4" s="16"/>
      <c r="P4" s="31"/>
      <c r="Q4" s="26"/>
      <c r="R4" s="38"/>
    </row>
    <row r="5" spans="1:20" ht="23.25" customHeight="1">
      <c r="A5" s="122" t="s">
        <v>123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20" ht="23.25" customHeight="1">
      <c r="A6" s="67"/>
      <c r="B6" s="67"/>
      <c r="C6" s="100"/>
      <c r="D6" s="67"/>
      <c r="E6" s="100"/>
      <c r="F6" s="74"/>
      <c r="G6" s="74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18">
      <c r="A7" s="122" t="s">
        <v>54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</row>
    <row r="8" spans="1:17" ht="14.25" customHeight="1">
      <c r="A8" s="16"/>
      <c r="B8" s="16"/>
      <c r="C8" s="31"/>
      <c r="D8" s="16"/>
      <c r="E8" s="31"/>
      <c r="F8" s="53"/>
      <c r="G8" s="53"/>
      <c r="H8" s="16"/>
      <c r="I8" s="16"/>
      <c r="J8" s="16"/>
      <c r="K8" s="16"/>
      <c r="L8" s="16"/>
      <c r="M8" s="16"/>
      <c r="N8" s="16"/>
      <c r="O8" s="16"/>
      <c r="P8"/>
      <c r="Q8" s="6"/>
    </row>
    <row r="9" spans="1:16" ht="14.25" customHeight="1">
      <c r="A9" s="16"/>
      <c r="B9" s="16"/>
      <c r="C9" s="31"/>
      <c r="D9" s="52"/>
      <c r="E9" s="31"/>
      <c r="F9" s="53"/>
      <c r="G9" s="31"/>
      <c r="H9" s="16"/>
      <c r="I9" s="16"/>
      <c r="J9" s="16"/>
      <c r="K9" s="34"/>
      <c r="L9" s="34"/>
      <c r="M9" s="34"/>
      <c r="N9" s="34"/>
      <c r="P9" s="49"/>
    </row>
    <row r="10" spans="2:14" ht="15.75">
      <c r="B10" s="14" t="s">
        <v>195</v>
      </c>
      <c r="G10" s="32"/>
      <c r="H10" s="5"/>
      <c r="I10" s="5"/>
      <c r="J10" s="5"/>
      <c r="K10" s="36"/>
      <c r="L10" s="36"/>
      <c r="M10" s="36"/>
      <c r="N10" s="36"/>
    </row>
    <row r="11" spans="2:4" ht="15">
      <c r="B11" s="15"/>
      <c r="D11" s="5"/>
    </row>
    <row r="12" spans="2:16" ht="15.75">
      <c r="B12" s="14" t="s">
        <v>194</v>
      </c>
      <c r="D12" s="5"/>
      <c r="H12" s="14"/>
      <c r="I12" s="14"/>
      <c r="K12" s="14" t="s">
        <v>207</v>
      </c>
      <c r="O12" s="32"/>
      <c r="P12" s="32"/>
    </row>
    <row r="13" ht="13.5" thickBot="1"/>
    <row r="14" spans="2:19" ht="16.5" thickBot="1">
      <c r="B14" s="1" t="s">
        <v>13</v>
      </c>
      <c r="C14" s="101" t="s">
        <v>0</v>
      </c>
      <c r="D14" s="8" t="s">
        <v>17</v>
      </c>
      <c r="E14" s="114" t="s">
        <v>25</v>
      </c>
      <c r="F14" s="70" t="s">
        <v>0</v>
      </c>
      <c r="G14" s="27" t="s">
        <v>18</v>
      </c>
      <c r="H14" s="2" t="s">
        <v>1</v>
      </c>
      <c r="I14" s="3" t="s">
        <v>1</v>
      </c>
      <c r="J14" s="29" t="s">
        <v>1</v>
      </c>
      <c r="K14" s="128" t="s">
        <v>4</v>
      </c>
      <c r="L14" s="129"/>
      <c r="M14" s="129"/>
      <c r="N14" s="130"/>
      <c r="O14" s="24" t="s">
        <v>8</v>
      </c>
      <c r="P14" s="27" t="s">
        <v>1</v>
      </c>
      <c r="Q14" s="44" t="s">
        <v>28</v>
      </c>
      <c r="R14" s="44" t="s">
        <v>15</v>
      </c>
      <c r="S14" s="44" t="s">
        <v>24</v>
      </c>
    </row>
    <row r="15" spans="2:19" ht="16.5" thickBot="1">
      <c r="B15" s="12"/>
      <c r="C15" s="102"/>
      <c r="D15" s="9"/>
      <c r="E15" s="115"/>
      <c r="F15" s="71" t="s">
        <v>121</v>
      </c>
      <c r="G15" s="66" t="s">
        <v>14</v>
      </c>
      <c r="H15" s="7" t="s">
        <v>2</v>
      </c>
      <c r="I15" s="13" t="s">
        <v>3</v>
      </c>
      <c r="J15" s="108" t="s">
        <v>10</v>
      </c>
      <c r="K15" s="109" t="s">
        <v>6</v>
      </c>
      <c r="L15" s="109" t="s">
        <v>6</v>
      </c>
      <c r="M15" s="109" t="s">
        <v>7</v>
      </c>
      <c r="N15" s="109" t="s">
        <v>7</v>
      </c>
      <c r="O15" s="10" t="s">
        <v>9</v>
      </c>
      <c r="P15" s="10" t="s">
        <v>5</v>
      </c>
      <c r="Q15" s="41" t="s">
        <v>29</v>
      </c>
      <c r="R15" s="9"/>
      <c r="S15" s="41" t="s">
        <v>23</v>
      </c>
    </row>
    <row r="16" spans="2:19" ht="12.75">
      <c r="B16" s="21">
        <v>1</v>
      </c>
      <c r="C16" s="47">
        <v>62</v>
      </c>
      <c r="D16" s="22" t="s">
        <v>42</v>
      </c>
      <c r="E16" s="47">
        <v>93</v>
      </c>
      <c r="F16" s="47">
        <v>286</v>
      </c>
      <c r="G16" s="72" t="s">
        <v>62</v>
      </c>
      <c r="H16" s="62">
        <v>0</v>
      </c>
      <c r="I16" s="57">
        <v>0.02536574074074074</v>
      </c>
      <c r="J16" s="58">
        <f aca="true" t="shared" si="0" ref="J16:J31">I16-H16</f>
        <v>0.02536574074074074</v>
      </c>
      <c r="K16" s="97">
        <v>0</v>
      </c>
      <c r="L16" s="97">
        <v>0</v>
      </c>
      <c r="M16" s="97">
        <v>3</v>
      </c>
      <c r="N16" s="97">
        <v>3</v>
      </c>
      <c r="O16" s="58">
        <v>0</v>
      </c>
      <c r="P16" s="105">
        <f aca="true" t="shared" si="1" ref="P16:P31">I16-H16+(K16+L16+M16+N16)*O16</f>
        <v>0.02536574074074074</v>
      </c>
      <c r="Q16" s="106">
        <f aca="true" t="shared" si="2" ref="Q16:Q31">P16-P$16</f>
        <v>0</v>
      </c>
      <c r="R16" s="77" t="s">
        <v>22</v>
      </c>
      <c r="S16" s="47">
        <v>15</v>
      </c>
    </row>
    <row r="17" spans="2:19" ht="12.75">
      <c r="B17" s="21">
        <v>2</v>
      </c>
      <c r="C17" s="47">
        <v>63</v>
      </c>
      <c r="D17" s="22" t="s">
        <v>95</v>
      </c>
      <c r="E17" s="47">
        <v>95</v>
      </c>
      <c r="F17" s="47">
        <v>384</v>
      </c>
      <c r="G17" s="72" t="s">
        <v>62</v>
      </c>
      <c r="H17" s="62">
        <v>0</v>
      </c>
      <c r="I17" s="57">
        <v>0.025531250000000002</v>
      </c>
      <c r="J17" s="58">
        <f t="shared" si="0"/>
        <v>0.025531250000000002</v>
      </c>
      <c r="K17" s="97">
        <v>2</v>
      </c>
      <c r="L17" s="97">
        <v>1</v>
      </c>
      <c r="M17" s="97">
        <v>4</v>
      </c>
      <c r="N17" s="97">
        <v>3</v>
      </c>
      <c r="O17" s="58">
        <v>0</v>
      </c>
      <c r="P17" s="105">
        <f t="shared" si="1"/>
        <v>0.025531250000000002</v>
      </c>
      <c r="Q17" s="106">
        <f t="shared" si="2"/>
        <v>0.00016550925925926108</v>
      </c>
      <c r="R17" s="77" t="s">
        <v>22</v>
      </c>
      <c r="S17" s="47">
        <v>14</v>
      </c>
    </row>
    <row r="18" spans="2:19" ht="12.75">
      <c r="B18" s="21">
        <v>3</v>
      </c>
      <c r="C18" s="47">
        <v>61</v>
      </c>
      <c r="D18" s="22" t="s">
        <v>79</v>
      </c>
      <c r="E18" s="47">
        <v>94</v>
      </c>
      <c r="F18" s="47">
        <v>349</v>
      </c>
      <c r="G18" s="72" t="s">
        <v>62</v>
      </c>
      <c r="H18" s="62">
        <v>0</v>
      </c>
      <c r="I18" s="57">
        <v>0.025810185185185183</v>
      </c>
      <c r="J18" s="58">
        <f t="shared" si="0"/>
        <v>0.025810185185185183</v>
      </c>
      <c r="K18" s="97">
        <v>0</v>
      </c>
      <c r="L18" s="97">
        <v>0</v>
      </c>
      <c r="M18" s="97">
        <v>4</v>
      </c>
      <c r="N18" s="97">
        <v>4</v>
      </c>
      <c r="O18" s="58">
        <v>0</v>
      </c>
      <c r="P18" s="105">
        <f t="shared" si="1"/>
        <v>0.025810185185185183</v>
      </c>
      <c r="Q18" s="106">
        <f t="shared" si="2"/>
        <v>0.00044444444444444176</v>
      </c>
      <c r="R18" s="77" t="s">
        <v>22</v>
      </c>
      <c r="S18" s="47">
        <v>13</v>
      </c>
    </row>
    <row r="19" spans="2:19" ht="12.75">
      <c r="B19" s="21">
        <v>4</v>
      </c>
      <c r="C19" s="47">
        <v>65</v>
      </c>
      <c r="D19" s="22" t="s">
        <v>80</v>
      </c>
      <c r="E19" s="47">
        <v>93</v>
      </c>
      <c r="F19" s="47">
        <v>302</v>
      </c>
      <c r="G19" s="72" t="s">
        <v>62</v>
      </c>
      <c r="H19" s="62">
        <v>0</v>
      </c>
      <c r="I19" s="57">
        <v>0.025869212962962962</v>
      </c>
      <c r="J19" s="58">
        <f t="shared" si="0"/>
        <v>0.025869212962962962</v>
      </c>
      <c r="K19" s="97">
        <v>3</v>
      </c>
      <c r="L19" s="97">
        <v>0</v>
      </c>
      <c r="M19" s="97">
        <v>0</v>
      </c>
      <c r="N19" s="97">
        <v>3</v>
      </c>
      <c r="O19" s="58">
        <v>0</v>
      </c>
      <c r="P19" s="105">
        <f t="shared" si="1"/>
        <v>0.025869212962962962</v>
      </c>
      <c r="Q19" s="106">
        <f t="shared" si="2"/>
        <v>0.0005034722222222211</v>
      </c>
      <c r="R19" s="77" t="s">
        <v>22</v>
      </c>
      <c r="S19" s="47">
        <v>12</v>
      </c>
    </row>
    <row r="20" spans="2:19" ht="12.75">
      <c r="B20" s="21">
        <v>5</v>
      </c>
      <c r="C20" s="47">
        <v>66</v>
      </c>
      <c r="D20" s="22" t="s">
        <v>87</v>
      </c>
      <c r="E20" s="47">
        <v>93</v>
      </c>
      <c r="F20" s="47">
        <v>391</v>
      </c>
      <c r="G20" s="47" t="s">
        <v>31</v>
      </c>
      <c r="H20" s="62">
        <v>0</v>
      </c>
      <c r="I20" s="57">
        <v>0.027394675925925923</v>
      </c>
      <c r="J20" s="58">
        <f t="shared" si="0"/>
        <v>0.027394675925925923</v>
      </c>
      <c r="K20" s="97">
        <v>3</v>
      </c>
      <c r="L20" s="97">
        <v>1</v>
      </c>
      <c r="M20" s="97">
        <v>2</v>
      </c>
      <c r="N20" s="97">
        <v>3</v>
      </c>
      <c r="O20" s="58">
        <v>0</v>
      </c>
      <c r="P20" s="105">
        <f t="shared" si="1"/>
        <v>0.027394675925925923</v>
      </c>
      <c r="Q20" s="106">
        <f t="shared" si="2"/>
        <v>0.0020289351851851822</v>
      </c>
      <c r="R20" s="77" t="s">
        <v>26</v>
      </c>
      <c r="S20" s="47">
        <v>11</v>
      </c>
    </row>
    <row r="21" spans="2:19" ht="12.75">
      <c r="B21" s="21">
        <v>6</v>
      </c>
      <c r="C21" s="47">
        <v>64</v>
      </c>
      <c r="D21" s="22" t="s">
        <v>96</v>
      </c>
      <c r="E21" s="47">
        <v>94</v>
      </c>
      <c r="F21" s="47">
        <v>385</v>
      </c>
      <c r="G21" s="72" t="s">
        <v>62</v>
      </c>
      <c r="H21" s="62">
        <v>0</v>
      </c>
      <c r="I21" s="57">
        <v>0.030292824074074076</v>
      </c>
      <c r="J21" s="58">
        <f t="shared" si="0"/>
        <v>0.030292824074074076</v>
      </c>
      <c r="K21" s="97">
        <v>2</v>
      </c>
      <c r="L21" s="97">
        <v>4</v>
      </c>
      <c r="M21" s="97">
        <v>4</v>
      </c>
      <c r="N21" s="97">
        <v>4</v>
      </c>
      <c r="O21" s="58">
        <v>0</v>
      </c>
      <c r="P21" s="105">
        <f t="shared" si="1"/>
        <v>0.030292824074074076</v>
      </c>
      <c r="Q21" s="106">
        <f t="shared" si="2"/>
        <v>0.004927083333333335</v>
      </c>
      <c r="R21" s="77" t="s">
        <v>27</v>
      </c>
      <c r="S21" s="47">
        <v>10</v>
      </c>
    </row>
    <row r="22" spans="2:19" ht="12.75">
      <c r="B22" s="21">
        <v>7</v>
      </c>
      <c r="C22" s="47">
        <v>69</v>
      </c>
      <c r="D22" s="22" t="s">
        <v>48</v>
      </c>
      <c r="E22" s="47">
        <v>93</v>
      </c>
      <c r="F22" s="47">
        <v>285</v>
      </c>
      <c r="G22" s="72" t="s">
        <v>62</v>
      </c>
      <c r="H22" s="62">
        <v>0</v>
      </c>
      <c r="I22" s="57">
        <v>0.03118287037037037</v>
      </c>
      <c r="J22" s="58">
        <f t="shared" si="0"/>
        <v>0.03118287037037037</v>
      </c>
      <c r="K22" s="97">
        <v>3</v>
      </c>
      <c r="L22" s="97">
        <v>4</v>
      </c>
      <c r="M22" s="97">
        <v>1</v>
      </c>
      <c r="N22" s="97">
        <v>4</v>
      </c>
      <c r="O22" s="58">
        <v>0</v>
      </c>
      <c r="P22" s="105">
        <f t="shared" si="1"/>
        <v>0.03118287037037037</v>
      </c>
      <c r="Q22" s="106">
        <f t="shared" si="2"/>
        <v>0.00581712962962963</v>
      </c>
      <c r="R22" s="77" t="s">
        <v>27</v>
      </c>
      <c r="S22" s="47">
        <v>9</v>
      </c>
    </row>
    <row r="23" spans="2:19" ht="12.75">
      <c r="B23" s="21">
        <v>8</v>
      </c>
      <c r="C23" s="47">
        <v>67</v>
      </c>
      <c r="D23" s="22" t="s">
        <v>91</v>
      </c>
      <c r="E23" s="47">
        <v>94</v>
      </c>
      <c r="F23" s="120"/>
      <c r="G23" s="47" t="s">
        <v>58</v>
      </c>
      <c r="H23" s="62">
        <v>0</v>
      </c>
      <c r="I23" s="57">
        <v>0.03119212962962963</v>
      </c>
      <c r="J23" s="58">
        <f t="shared" si="0"/>
        <v>0.03119212962962963</v>
      </c>
      <c r="K23" s="97">
        <v>2</v>
      </c>
      <c r="L23" s="97">
        <v>2</v>
      </c>
      <c r="M23" s="97">
        <v>3</v>
      </c>
      <c r="N23" s="97">
        <v>4</v>
      </c>
      <c r="O23" s="58">
        <v>0</v>
      </c>
      <c r="P23" s="105">
        <f t="shared" si="1"/>
        <v>0.03119212962962963</v>
      </c>
      <c r="Q23" s="106">
        <f t="shared" si="2"/>
        <v>0.005826388888888888</v>
      </c>
      <c r="R23" s="77" t="s">
        <v>27</v>
      </c>
      <c r="S23" s="47">
        <v>8</v>
      </c>
    </row>
    <row r="24" spans="2:19" ht="12.75">
      <c r="B24" s="21">
        <v>9</v>
      </c>
      <c r="C24" s="47">
        <v>71</v>
      </c>
      <c r="D24" s="22" t="s">
        <v>98</v>
      </c>
      <c r="E24" s="47">
        <v>94</v>
      </c>
      <c r="F24" s="47">
        <v>389</v>
      </c>
      <c r="G24" s="47" t="s">
        <v>136</v>
      </c>
      <c r="H24" s="62">
        <v>0</v>
      </c>
      <c r="I24" s="57">
        <v>0.03149074074074074</v>
      </c>
      <c r="J24" s="58">
        <f t="shared" si="0"/>
        <v>0.03149074074074074</v>
      </c>
      <c r="K24" s="97">
        <v>3</v>
      </c>
      <c r="L24" s="97">
        <v>3</v>
      </c>
      <c r="M24" s="97">
        <v>2</v>
      </c>
      <c r="N24" s="97">
        <v>2</v>
      </c>
      <c r="O24" s="58">
        <v>0</v>
      </c>
      <c r="P24" s="105">
        <f t="shared" si="1"/>
        <v>0.03149074074074074</v>
      </c>
      <c r="Q24" s="106">
        <f t="shared" si="2"/>
        <v>0.006125000000000002</v>
      </c>
      <c r="R24" s="77" t="s">
        <v>27</v>
      </c>
      <c r="S24" s="47">
        <v>7</v>
      </c>
    </row>
    <row r="25" spans="2:19" ht="12.75">
      <c r="B25" s="21">
        <v>10</v>
      </c>
      <c r="C25" s="47">
        <v>68</v>
      </c>
      <c r="D25" s="22" t="s">
        <v>82</v>
      </c>
      <c r="E25" s="47">
        <v>93</v>
      </c>
      <c r="F25" s="47">
        <v>364</v>
      </c>
      <c r="G25" s="93" t="s">
        <v>55</v>
      </c>
      <c r="H25" s="62">
        <v>0</v>
      </c>
      <c r="I25" s="57">
        <v>0.03382175925925926</v>
      </c>
      <c r="J25" s="58">
        <f t="shared" si="0"/>
        <v>0.03382175925925926</v>
      </c>
      <c r="K25" s="97">
        <v>4</v>
      </c>
      <c r="L25" s="97">
        <v>4</v>
      </c>
      <c r="M25" s="97">
        <v>5</v>
      </c>
      <c r="N25" s="97">
        <v>5</v>
      </c>
      <c r="O25" s="58">
        <v>0</v>
      </c>
      <c r="P25" s="105">
        <f t="shared" si="1"/>
        <v>0.03382175925925926</v>
      </c>
      <c r="Q25" s="106">
        <f t="shared" si="2"/>
        <v>0.008456018518518519</v>
      </c>
      <c r="R25" s="77"/>
      <c r="S25" s="47">
        <v>6</v>
      </c>
    </row>
    <row r="26" spans="2:19" ht="12.75">
      <c r="B26" s="21">
        <v>11</v>
      </c>
      <c r="C26" s="47">
        <v>70</v>
      </c>
      <c r="D26" s="22" t="s">
        <v>92</v>
      </c>
      <c r="E26" s="47">
        <v>94</v>
      </c>
      <c r="F26" s="120"/>
      <c r="G26" s="47" t="s">
        <v>58</v>
      </c>
      <c r="H26" s="62">
        <v>0</v>
      </c>
      <c r="I26" s="57">
        <v>0.034039351851851855</v>
      </c>
      <c r="J26" s="58">
        <f t="shared" si="0"/>
        <v>0.034039351851851855</v>
      </c>
      <c r="K26" s="97">
        <v>4</v>
      </c>
      <c r="L26" s="97">
        <v>2</v>
      </c>
      <c r="M26" s="97">
        <v>4</v>
      </c>
      <c r="N26" s="97">
        <v>2</v>
      </c>
      <c r="O26" s="58">
        <v>0</v>
      </c>
      <c r="P26" s="105">
        <f t="shared" si="1"/>
        <v>0.034039351851851855</v>
      </c>
      <c r="Q26" s="106">
        <f t="shared" si="2"/>
        <v>0.008673611111111115</v>
      </c>
      <c r="R26" s="77"/>
      <c r="S26" s="47">
        <v>5</v>
      </c>
    </row>
    <row r="27" spans="2:19" ht="12.75">
      <c r="B27" s="21">
        <v>12</v>
      </c>
      <c r="C27" s="47">
        <v>72</v>
      </c>
      <c r="D27" s="22" t="s">
        <v>137</v>
      </c>
      <c r="E27" s="47">
        <v>94</v>
      </c>
      <c r="F27" s="47">
        <v>390</v>
      </c>
      <c r="G27" s="47" t="s">
        <v>136</v>
      </c>
      <c r="H27" s="62">
        <v>0</v>
      </c>
      <c r="I27" s="57">
        <v>0.0341087962962963</v>
      </c>
      <c r="J27" s="58">
        <f t="shared" si="0"/>
        <v>0.0341087962962963</v>
      </c>
      <c r="K27" s="97">
        <v>2</v>
      </c>
      <c r="L27" s="97">
        <v>3</v>
      </c>
      <c r="M27" s="97">
        <v>3</v>
      </c>
      <c r="N27" s="97">
        <v>3</v>
      </c>
      <c r="O27" s="58">
        <v>0</v>
      </c>
      <c r="P27" s="105">
        <f t="shared" si="1"/>
        <v>0.0341087962962963</v>
      </c>
      <c r="Q27" s="106">
        <f t="shared" si="2"/>
        <v>0.008743055555555556</v>
      </c>
      <c r="R27" s="77"/>
      <c r="S27" s="47">
        <v>4</v>
      </c>
    </row>
    <row r="28" spans="2:19" ht="12.75">
      <c r="B28" s="21">
        <v>13</v>
      </c>
      <c r="C28" s="47">
        <v>73</v>
      </c>
      <c r="D28" s="22" t="s">
        <v>88</v>
      </c>
      <c r="E28" s="47">
        <v>94</v>
      </c>
      <c r="F28" s="47">
        <v>398</v>
      </c>
      <c r="G28" s="47" t="s">
        <v>51</v>
      </c>
      <c r="H28" s="62">
        <v>0</v>
      </c>
      <c r="I28" s="57">
        <v>0.03501157407407408</v>
      </c>
      <c r="J28" s="58">
        <f t="shared" si="0"/>
        <v>0.03501157407407408</v>
      </c>
      <c r="K28" s="97">
        <v>2</v>
      </c>
      <c r="L28" s="97">
        <v>3</v>
      </c>
      <c r="M28" s="97">
        <v>3</v>
      </c>
      <c r="N28" s="97">
        <v>4</v>
      </c>
      <c r="O28" s="58">
        <v>0</v>
      </c>
      <c r="P28" s="105">
        <f t="shared" si="1"/>
        <v>0.03501157407407408</v>
      </c>
      <c r="Q28" s="106">
        <f t="shared" si="2"/>
        <v>0.009645833333333336</v>
      </c>
      <c r="R28" s="77"/>
      <c r="S28" s="47">
        <v>3</v>
      </c>
    </row>
    <row r="29" spans="2:19" ht="12.75">
      <c r="B29" s="21">
        <v>14</v>
      </c>
      <c r="C29" s="47">
        <v>74</v>
      </c>
      <c r="D29" s="22" t="s">
        <v>138</v>
      </c>
      <c r="E29" s="47">
        <v>94</v>
      </c>
      <c r="F29" s="47">
        <v>406</v>
      </c>
      <c r="G29" s="47" t="s">
        <v>136</v>
      </c>
      <c r="H29" s="62">
        <v>0</v>
      </c>
      <c r="I29" s="57">
        <v>0.03984953703703704</v>
      </c>
      <c r="J29" s="58">
        <f t="shared" si="0"/>
        <v>0.03984953703703704</v>
      </c>
      <c r="K29" s="97">
        <v>2</v>
      </c>
      <c r="L29" s="97">
        <v>1</v>
      </c>
      <c r="M29" s="97">
        <v>2</v>
      </c>
      <c r="N29" s="97">
        <v>2</v>
      </c>
      <c r="O29" s="58">
        <v>0</v>
      </c>
      <c r="P29" s="105">
        <f t="shared" si="1"/>
        <v>0.03984953703703704</v>
      </c>
      <c r="Q29" s="106">
        <f t="shared" si="2"/>
        <v>0.014483796296296297</v>
      </c>
      <c r="R29" s="77"/>
      <c r="S29" s="47">
        <v>3</v>
      </c>
    </row>
    <row r="30" spans="2:19" ht="12.75">
      <c r="B30" s="21">
        <v>15</v>
      </c>
      <c r="C30" s="47">
        <v>75</v>
      </c>
      <c r="D30" s="22" t="s">
        <v>158</v>
      </c>
      <c r="E30" s="47">
        <v>94</v>
      </c>
      <c r="F30" s="47">
        <v>321</v>
      </c>
      <c r="G30" s="47" t="s">
        <v>58</v>
      </c>
      <c r="H30" s="62">
        <v>0</v>
      </c>
      <c r="I30" s="57">
        <v>0.041180555555555554</v>
      </c>
      <c r="J30" s="58">
        <f t="shared" si="0"/>
        <v>0.041180555555555554</v>
      </c>
      <c r="K30" s="97">
        <v>4</v>
      </c>
      <c r="L30" s="97">
        <v>1</v>
      </c>
      <c r="M30" s="97">
        <v>5</v>
      </c>
      <c r="N30" s="97">
        <v>5</v>
      </c>
      <c r="O30" s="58">
        <v>0</v>
      </c>
      <c r="P30" s="105">
        <f t="shared" si="1"/>
        <v>0.041180555555555554</v>
      </c>
      <c r="Q30" s="106">
        <f t="shared" si="2"/>
        <v>0.015814814814814813</v>
      </c>
      <c r="R30" s="77"/>
      <c r="S30" s="47">
        <v>3</v>
      </c>
    </row>
    <row r="31" spans="2:19" ht="13.5" thickBot="1">
      <c r="B31" s="78">
        <v>16</v>
      </c>
      <c r="C31" s="88">
        <v>76</v>
      </c>
      <c r="D31" s="90" t="s">
        <v>157</v>
      </c>
      <c r="E31" s="88">
        <v>94</v>
      </c>
      <c r="F31" s="88">
        <v>319</v>
      </c>
      <c r="G31" s="88" t="s">
        <v>58</v>
      </c>
      <c r="H31" s="113">
        <v>0</v>
      </c>
      <c r="I31" s="84">
        <v>0.04427662037037037</v>
      </c>
      <c r="J31" s="81">
        <f t="shared" si="0"/>
        <v>0.04427662037037037</v>
      </c>
      <c r="K31" s="119">
        <v>4</v>
      </c>
      <c r="L31" s="119">
        <v>4</v>
      </c>
      <c r="M31" s="119">
        <v>4</v>
      </c>
      <c r="N31" s="119">
        <v>3</v>
      </c>
      <c r="O31" s="81">
        <v>0</v>
      </c>
      <c r="P31" s="110">
        <f t="shared" si="1"/>
        <v>0.04427662037037037</v>
      </c>
      <c r="Q31" s="111">
        <f t="shared" si="2"/>
        <v>0.018910879629629628</v>
      </c>
      <c r="R31" s="85"/>
      <c r="S31" s="88">
        <v>2</v>
      </c>
    </row>
    <row r="33" spans="3:16" ht="12.75">
      <c r="C33" s="103"/>
      <c r="D33" s="5"/>
      <c r="O33" s="32"/>
      <c r="P33" s="32"/>
    </row>
    <row r="34" spans="3:16" ht="12.75">
      <c r="C34" s="47"/>
      <c r="D34" s="45"/>
      <c r="E34" s="23"/>
      <c r="F34" s="23"/>
      <c r="G34" s="86"/>
      <c r="H34" s="5"/>
      <c r="O34" s="32"/>
      <c r="P34" s="32"/>
    </row>
    <row r="35" spans="2:7" ht="14.25">
      <c r="B35" s="51"/>
      <c r="C35" s="47"/>
      <c r="D35" s="22"/>
      <c r="E35" s="47"/>
      <c r="F35" s="72"/>
      <c r="G35" s="23"/>
    </row>
    <row r="36" spans="13:18" ht="12.75">
      <c r="M36" s="35" t="s">
        <v>16</v>
      </c>
      <c r="O36" s="35"/>
      <c r="Q36" s="26"/>
      <c r="R36" s="60"/>
    </row>
    <row r="37" spans="4:18" ht="12.75">
      <c r="D37" s="20"/>
      <c r="O37" s="35"/>
      <c r="Q37" s="26"/>
      <c r="R37" s="60"/>
    </row>
    <row r="38" spans="3:18" ht="12.75">
      <c r="C38" s="47"/>
      <c r="D38" s="22"/>
      <c r="E38" s="47"/>
      <c r="F38" s="72"/>
      <c r="G38" s="23"/>
      <c r="M38" t="s">
        <v>53</v>
      </c>
      <c r="O38" s="35"/>
      <c r="Q38" s="26"/>
      <c r="R38" s="60"/>
    </row>
  </sheetData>
  <sheetProtection/>
  <mergeCells count="6">
    <mergeCell ref="K14:N14"/>
    <mergeCell ref="A7:T7"/>
    <mergeCell ref="A1:T1"/>
    <mergeCell ref="A3:T3"/>
    <mergeCell ref="A5:T5"/>
    <mergeCell ref="B2:S2"/>
  </mergeCells>
  <printOptions/>
  <pageMargins left="0.5905511811023623" right="0" top="0.7480314960629921" bottom="0" header="0" footer="0"/>
  <pageSetup horizontalDpi="360" verticalDpi="36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6"/>
  <sheetViews>
    <sheetView showGridLines="0" zoomScalePageLayoutView="0" workbookViewId="0" topLeftCell="A1">
      <selection activeCell="Z5" sqref="Z5"/>
    </sheetView>
  </sheetViews>
  <sheetFormatPr defaultColWidth="9.00390625" defaultRowHeight="12.75"/>
  <cols>
    <col min="1" max="1" width="0.37109375" style="0" customWidth="1"/>
    <col min="2" max="2" width="2.75390625" style="26" customWidth="1"/>
    <col min="3" max="3" width="3.875" style="26" customWidth="1"/>
    <col min="4" max="4" width="24.00390625" style="0" customWidth="1"/>
    <col min="5" max="5" width="2.375" style="26" customWidth="1"/>
    <col min="6" max="6" width="4.25390625" style="54" customWidth="1"/>
    <col min="7" max="7" width="26.125" style="0" customWidth="1"/>
    <col min="8" max="8" width="10.375" style="0" hidden="1" customWidth="1"/>
    <col min="9" max="9" width="11.625" style="0" hidden="1" customWidth="1"/>
    <col min="10" max="10" width="0.37109375" style="0" hidden="1" customWidth="1"/>
    <col min="11" max="13" width="1.875" style="0" customWidth="1"/>
    <col min="14" max="14" width="9.125" style="26" hidden="1" customWidth="1"/>
    <col min="15" max="15" width="8.375" style="26" customWidth="1"/>
    <col min="16" max="16" width="8.125" style="38" customWidth="1"/>
    <col min="17" max="17" width="2.625" style="0" customWidth="1"/>
    <col min="18" max="18" width="3.25390625" style="0" customWidth="1"/>
  </cols>
  <sheetData>
    <row r="1" spans="1:18" ht="23.25" customHeight="1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23.25" customHeight="1">
      <c r="A2" s="127" t="s">
        <v>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ht="23.25" customHeight="1">
      <c r="A3" s="125" t="s">
        <v>119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18" ht="23.25" customHeight="1">
      <c r="A4" s="95"/>
      <c r="B4" s="95"/>
      <c r="C4" s="100"/>
      <c r="D4" s="95"/>
      <c r="E4" s="104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ht="23.25" customHeight="1">
      <c r="A5" s="95"/>
      <c r="B5" s="125" t="s">
        <v>199</v>
      </c>
      <c r="C5" s="125"/>
      <c r="D5" s="125"/>
      <c r="E5" s="125"/>
      <c r="F5" s="125"/>
      <c r="G5" s="131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1:14" ht="18">
      <c r="A6" s="18"/>
      <c r="B6" s="30"/>
      <c r="C6" s="31"/>
      <c r="D6" s="17"/>
      <c r="E6" s="31"/>
      <c r="F6" s="53"/>
      <c r="G6" s="17"/>
      <c r="H6" s="16"/>
      <c r="I6" s="16"/>
      <c r="J6" s="16"/>
      <c r="K6" s="16"/>
      <c r="L6" s="16"/>
      <c r="M6" s="16"/>
      <c r="N6" s="31"/>
    </row>
    <row r="7" spans="1:18" ht="18">
      <c r="A7" s="122" t="s">
        <v>54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</row>
    <row r="8" spans="1:15" ht="14.25" customHeight="1">
      <c r="A8" s="16"/>
      <c r="B8" s="31"/>
      <c r="C8" s="31"/>
      <c r="D8" s="16"/>
      <c r="E8" s="31"/>
      <c r="F8" s="53"/>
      <c r="G8" s="16"/>
      <c r="H8" s="16"/>
      <c r="I8" s="16"/>
      <c r="J8" s="16"/>
      <c r="K8" s="16"/>
      <c r="L8" s="16"/>
      <c r="M8" s="16"/>
      <c r="O8" s="49"/>
    </row>
    <row r="9" spans="2:13" ht="15.75">
      <c r="B9" s="14" t="s">
        <v>198</v>
      </c>
      <c r="D9" s="15"/>
      <c r="G9" s="5"/>
      <c r="H9" s="5"/>
      <c r="I9" s="5"/>
      <c r="J9" s="5"/>
      <c r="K9" s="5"/>
      <c r="L9" s="5"/>
      <c r="M9" s="5"/>
    </row>
    <row r="10" ht="15.75">
      <c r="D10" s="14"/>
    </row>
    <row r="11" spans="2:15" ht="15.75">
      <c r="B11" s="14" t="s">
        <v>190</v>
      </c>
      <c r="D11" s="14"/>
      <c r="H11" s="14"/>
      <c r="I11" s="14"/>
      <c r="K11" s="14" t="s">
        <v>209</v>
      </c>
      <c r="N11"/>
      <c r="O11" s="32"/>
    </row>
    <row r="12" ht="6" customHeight="1" thickBot="1"/>
    <row r="13" spans="2:18" ht="16.5" thickBot="1">
      <c r="B13" s="28" t="s">
        <v>13</v>
      </c>
      <c r="C13" s="101" t="s">
        <v>0</v>
      </c>
      <c r="D13" s="2" t="s">
        <v>17</v>
      </c>
      <c r="E13" s="114" t="s">
        <v>25</v>
      </c>
      <c r="F13" s="70" t="s">
        <v>0</v>
      </c>
      <c r="G13" s="2" t="s">
        <v>18</v>
      </c>
      <c r="H13" s="2" t="s">
        <v>1</v>
      </c>
      <c r="I13" s="3" t="s">
        <v>1</v>
      </c>
      <c r="J13" s="2" t="s">
        <v>1</v>
      </c>
      <c r="K13" s="128" t="s">
        <v>4</v>
      </c>
      <c r="L13" s="129"/>
      <c r="M13" s="130"/>
      <c r="N13" s="24" t="s">
        <v>8</v>
      </c>
      <c r="O13" s="27" t="s">
        <v>1</v>
      </c>
      <c r="P13" s="27" t="s">
        <v>11</v>
      </c>
      <c r="Q13" s="19" t="s">
        <v>15</v>
      </c>
      <c r="R13" s="29" t="s">
        <v>24</v>
      </c>
    </row>
    <row r="14" spans="2:18" ht="16.5" thickBot="1">
      <c r="B14" s="33"/>
      <c r="C14" s="102"/>
      <c r="D14" s="7"/>
      <c r="E14" s="115"/>
      <c r="F14" s="71" t="s">
        <v>121</v>
      </c>
      <c r="G14" s="11" t="s">
        <v>14</v>
      </c>
      <c r="H14" s="7" t="s">
        <v>2</v>
      </c>
      <c r="I14" s="13" t="s">
        <v>3</v>
      </c>
      <c r="J14" s="7" t="s">
        <v>10</v>
      </c>
      <c r="K14" s="11" t="s">
        <v>6</v>
      </c>
      <c r="L14" s="11" t="s">
        <v>6</v>
      </c>
      <c r="M14" s="11" t="s">
        <v>7</v>
      </c>
      <c r="N14" s="10" t="s">
        <v>9</v>
      </c>
      <c r="O14" s="10" t="s">
        <v>5</v>
      </c>
      <c r="P14" s="10" t="s">
        <v>12</v>
      </c>
      <c r="Q14" s="39"/>
      <c r="R14" s="10" t="s">
        <v>23</v>
      </c>
    </row>
    <row r="15" spans="2:18" ht="12.75">
      <c r="B15" s="21">
        <v>1</v>
      </c>
      <c r="C15" s="47">
        <v>101</v>
      </c>
      <c r="D15" s="22" t="s">
        <v>114</v>
      </c>
      <c r="E15" s="47">
        <v>96</v>
      </c>
      <c r="F15" s="47" t="s">
        <v>169</v>
      </c>
      <c r="G15" s="72" t="s">
        <v>173</v>
      </c>
      <c r="H15" s="62">
        <v>0</v>
      </c>
      <c r="I15" s="63">
        <v>0.01910416666666667</v>
      </c>
      <c r="J15" s="116">
        <f aca="true" t="shared" si="0" ref="J15:J27">I15-H15</f>
        <v>0.01910416666666667</v>
      </c>
      <c r="K15" s="64">
        <v>1</v>
      </c>
      <c r="L15" s="64">
        <v>3</v>
      </c>
      <c r="M15" s="64">
        <v>4</v>
      </c>
      <c r="N15" s="58">
        <v>0</v>
      </c>
      <c r="O15" s="105">
        <f aca="true" t="shared" si="1" ref="O15:O23">I15-H15+(K15+L15+M15)*N15</f>
        <v>0.01910416666666667</v>
      </c>
      <c r="P15" s="59">
        <f aca="true" t="shared" si="2" ref="P15:P27">O15-O$15</f>
        <v>0</v>
      </c>
      <c r="Q15" s="77" t="s">
        <v>26</v>
      </c>
      <c r="R15" s="46">
        <v>15</v>
      </c>
    </row>
    <row r="16" spans="2:18" ht="12.75">
      <c r="B16" s="21">
        <v>2</v>
      </c>
      <c r="C16" s="47">
        <v>102</v>
      </c>
      <c r="D16" s="22" t="s">
        <v>135</v>
      </c>
      <c r="E16" s="47">
        <v>97</v>
      </c>
      <c r="F16" s="47">
        <v>314</v>
      </c>
      <c r="G16" s="72" t="s">
        <v>77</v>
      </c>
      <c r="H16" s="62">
        <v>0</v>
      </c>
      <c r="I16" s="63">
        <v>0.02048263888888889</v>
      </c>
      <c r="J16" s="116">
        <f t="shared" si="0"/>
        <v>0.02048263888888889</v>
      </c>
      <c r="K16" s="64">
        <v>1</v>
      </c>
      <c r="L16" s="64">
        <v>3</v>
      </c>
      <c r="M16" s="64">
        <v>5</v>
      </c>
      <c r="N16" s="58">
        <v>0</v>
      </c>
      <c r="O16" s="105">
        <f t="shared" si="1"/>
        <v>0.02048263888888889</v>
      </c>
      <c r="P16" s="59">
        <f t="shared" si="2"/>
        <v>0.001378472222222222</v>
      </c>
      <c r="Q16" s="77" t="s">
        <v>26</v>
      </c>
      <c r="R16" s="46">
        <v>14</v>
      </c>
    </row>
    <row r="17" spans="2:18" ht="12.75">
      <c r="B17" s="21">
        <v>3</v>
      </c>
      <c r="C17" s="47">
        <v>106</v>
      </c>
      <c r="D17" s="22" t="s">
        <v>172</v>
      </c>
      <c r="E17" s="47">
        <v>96</v>
      </c>
      <c r="F17" s="47" t="s">
        <v>186</v>
      </c>
      <c r="G17" s="72" t="s">
        <v>173</v>
      </c>
      <c r="H17" s="62">
        <v>0</v>
      </c>
      <c r="I17" s="63">
        <v>0.022736111111111113</v>
      </c>
      <c r="J17" s="116">
        <f t="shared" si="0"/>
        <v>0.022736111111111113</v>
      </c>
      <c r="K17" s="64">
        <v>4</v>
      </c>
      <c r="L17" s="64">
        <v>4</v>
      </c>
      <c r="M17" s="64">
        <v>4</v>
      </c>
      <c r="N17" s="58">
        <v>0</v>
      </c>
      <c r="O17" s="105">
        <f t="shared" si="1"/>
        <v>0.022736111111111113</v>
      </c>
      <c r="P17" s="59">
        <f t="shared" si="2"/>
        <v>0.0036319444444444446</v>
      </c>
      <c r="Q17" s="77" t="s">
        <v>26</v>
      </c>
      <c r="R17" s="46">
        <v>13</v>
      </c>
    </row>
    <row r="18" spans="2:18" ht="12.75">
      <c r="B18" s="21">
        <v>4</v>
      </c>
      <c r="C18" s="47">
        <v>103</v>
      </c>
      <c r="D18" s="22" t="s">
        <v>116</v>
      </c>
      <c r="E18" s="47">
        <v>96</v>
      </c>
      <c r="F18" s="47" t="s">
        <v>171</v>
      </c>
      <c r="G18" s="72" t="s">
        <v>62</v>
      </c>
      <c r="H18" s="62">
        <v>0</v>
      </c>
      <c r="I18" s="63">
        <v>0.02286226851851852</v>
      </c>
      <c r="J18" s="116">
        <f t="shared" si="0"/>
        <v>0.02286226851851852</v>
      </c>
      <c r="K18" s="64">
        <v>3</v>
      </c>
      <c r="L18" s="64">
        <v>5</v>
      </c>
      <c r="M18" s="64">
        <v>5</v>
      </c>
      <c r="N18" s="58">
        <v>0</v>
      </c>
      <c r="O18" s="105">
        <f t="shared" si="1"/>
        <v>0.02286226851851852</v>
      </c>
      <c r="P18" s="59">
        <f t="shared" si="2"/>
        <v>0.0037581018518518527</v>
      </c>
      <c r="Q18" s="77" t="s">
        <v>26</v>
      </c>
      <c r="R18" s="46">
        <v>12</v>
      </c>
    </row>
    <row r="19" spans="2:18" ht="12.75">
      <c r="B19" s="21">
        <v>5</v>
      </c>
      <c r="C19" s="47">
        <v>104</v>
      </c>
      <c r="D19" s="22" t="s">
        <v>110</v>
      </c>
      <c r="E19" s="47">
        <v>95</v>
      </c>
      <c r="F19" s="47" t="s">
        <v>155</v>
      </c>
      <c r="G19" s="47" t="s">
        <v>58</v>
      </c>
      <c r="H19" s="62">
        <v>0</v>
      </c>
      <c r="I19" s="63">
        <v>0.023113425925925926</v>
      </c>
      <c r="J19" s="116">
        <f t="shared" si="0"/>
        <v>0.023113425925925926</v>
      </c>
      <c r="K19" s="64">
        <v>3</v>
      </c>
      <c r="L19" s="64">
        <v>4</v>
      </c>
      <c r="M19" s="64">
        <v>4</v>
      </c>
      <c r="N19" s="58">
        <v>0</v>
      </c>
      <c r="O19" s="105">
        <f t="shared" si="1"/>
        <v>0.023113425925925926</v>
      </c>
      <c r="P19" s="59">
        <f t="shared" si="2"/>
        <v>0.0040092592592592576</v>
      </c>
      <c r="Q19" s="77" t="s">
        <v>26</v>
      </c>
      <c r="R19" s="46">
        <v>11</v>
      </c>
    </row>
    <row r="20" spans="2:18" ht="12.75">
      <c r="B20" s="21">
        <v>6</v>
      </c>
      <c r="C20" s="47">
        <v>110</v>
      </c>
      <c r="D20" s="22" t="s">
        <v>109</v>
      </c>
      <c r="E20" s="47">
        <v>95</v>
      </c>
      <c r="F20" s="47" t="s">
        <v>154</v>
      </c>
      <c r="G20" s="47" t="s">
        <v>58</v>
      </c>
      <c r="H20" s="62">
        <v>0</v>
      </c>
      <c r="I20" s="63">
        <v>0.023483796296296298</v>
      </c>
      <c r="J20" s="116">
        <f t="shared" si="0"/>
        <v>0.023483796296296298</v>
      </c>
      <c r="K20" s="64">
        <v>1</v>
      </c>
      <c r="L20" s="64">
        <v>2</v>
      </c>
      <c r="M20" s="64">
        <v>2</v>
      </c>
      <c r="N20" s="58">
        <v>0</v>
      </c>
      <c r="O20" s="105">
        <f t="shared" si="1"/>
        <v>0.023483796296296298</v>
      </c>
      <c r="P20" s="59">
        <f t="shared" si="2"/>
        <v>0.004379629629629629</v>
      </c>
      <c r="Q20" s="77" t="s">
        <v>26</v>
      </c>
      <c r="R20" s="46">
        <v>10</v>
      </c>
    </row>
    <row r="21" spans="2:18" ht="12.75">
      <c r="B21" s="21">
        <v>7</v>
      </c>
      <c r="C21" s="47">
        <v>105</v>
      </c>
      <c r="D21" s="22" t="s">
        <v>103</v>
      </c>
      <c r="E21" s="47">
        <v>95</v>
      </c>
      <c r="F21" s="47" t="s">
        <v>104</v>
      </c>
      <c r="G21" s="47" t="s">
        <v>51</v>
      </c>
      <c r="H21" s="62">
        <v>0</v>
      </c>
      <c r="I21" s="63">
        <v>0.023805555555555555</v>
      </c>
      <c r="J21" s="116">
        <f t="shared" si="0"/>
        <v>0.023805555555555555</v>
      </c>
      <c r="K21" s="64">
        <v>4</v>
      </c>
      <c r="L21" s="64">
        <v>5</v>
      </c>
      <c r="M21" s="64">
        <v>4</v>
      </c>
      <c r="N21" s="58">
        <v>0</v>
      </c>
      <c r="O21" s="105">
        <f t="shared" si="1"/>
        <v>0.023805555555555555</v>
      </c>
      <c r="P21" s="59">
        <f t="shared" si="2"/>
        <v>0.004701388888888887</v>
      </c>
      <c r="Q21" s="77" t="s">
        <v>27</v>
      </c>
      <c r="R21" s="46">
        <v>9</v>
      </c>
    </row>
    <row r="22" spans="2:18" ht="12.75">
      <c r="B22" s="21">
        <v>8</v>
      </c>
      <c r="C22" s="47">
        <v>109</v>
      </c>
      <c r="D22" s="22" t="s">
        <v>168</v>
      </c>
      <c r="E22" s="47">
        <v>97</v>
      </c>
      <c r="F22" s="47"/>
      <c r="G22" s="72" t="s">
        <v>62</v>
      </c>
      <c r="H22" s="62">
        <v>0</v>
      </c>
      <c r="I22" s="63">
        <v>0.024923611111111108</v>
      </c>
      <c r="J22" s="116">
        <f t="shared" si="0"/>
        <v>0.024923611111111108</v>
      </c>
      <c r="K22" s="64">
        <v>2</v>
      </c>
      <c r="L22" s="64">
        <v>5</v>
      </c>
      <c r="M22" s="64">
        <v>4</v>
      </c>
      <c r="N22" s="58">
        <v>0</v>
      </c>
      <c r="O22" s="105">
        <f t="shared" si="1"/>
        <v>0.024923611111111108</v>
      </c>
      <c r="P22" s="59">
        <f t="shared" si="2"/>
        <v>0.00581944444444444</v>
      </c>
      <c r="Q22" s="77" t="s">
        <v>27</v>
      </c>
      <c r="R22" s="46">
        <v>8</v>
      </c>
    </row>
    <row r="23" spans="2:18" ht="12.75">
      <c r="B23" s="21">
        <v>9</v>
      </c>
      <c r="C23" s="47">
        <v>107</v>
      </c>
      <c r="D23" s="22" t="s">
        <v>117</v>
      </c>
      <c r="E23" s="47">
        <v>96</v>
      </c>
      <c r="F23" s="47" t="s">
        <v>139</v>
      </c>
      <c r="G23" s="47" t="s">
        <v>56</v>
      </c>
      <c r="H23" s="62">
        <v>0</v>
      </c>
      <c r="I23" s="63">
        <v>0.02579050925925926</v>
      </c>
      <c r="J23" s="116">
        <f t="shared" si="0"/>
        <v>0.02579050925925926</v>
      </c>
      <c r="K23" s="64">
        <v>4</v>
      </c>
      <c r="L23" s="64">
        <v>3</v>
      </c>
      <c r="M23" s="64">
        <v>4</v>
      </c>
      <c r="N23" s="58">
        <v>0</v>
      </c>
      <c r="O23" s="105">
        <f t="shared" si="1"/>
        <v>0.02579050925925926</v>
      </c>
      <c r="P23" s="59">
        <f t="shared" si="2"/>
        <v>0.006686342592592591</v>
      </c>
      <c r="Q23" s="77" t="s">
        <v>27</v>
      </c>
      <c r="R23" s="46">
        <v>7</v>
      </c>
    </row>
    <row r="24" spans="2:18" ht="12.75">
      <c r="B24" s="21">
        <v>10</v>
      </c>
      <c r="C24" s="47">
        <v>108</v>
      </c>
      <c r="D24" s="22" t="s">
        <v>164</v>
      </c>
      <c r="E24" s="47">
        <v>95</v>
      </c>
      <c r="F24" s="47"/>
      <c r="G24" s="72" t="s">
        <v>165</v>
      </c>
      <c r="H24" s="62">
        <v>0</v>
      </c>
      <c r="I24" s="63">
        <v>0.02622337962962963</v>
      </c>
      <c r="J24" s="116">
        <f t="shared" si="0"/>
        <v>0.02622337962962963</v>
      </c>
      <c r="K24" s="64">
        <v>5</v>
      </c>
      <c r="L24" s="64">
        <v>5</v>
      </c>
      <c r="M24" s="64">
        <v>5</v>
      </c>
      <c r="N24" s="58">
        <v>0</v>
      </c>
      <c r="O24" s="105">
        <f>I24-H24+(K24+L24+M24)*N24</f>
        <v>0.02622337962962963</v>
      </c>
      <c r="P24" s="59">
        <f t="shared" si="2"/>
        <v>0.007119212962962963</v>
      </c>
      <c r="Q24" s="77" t="s">
        <v>27</v>
      </c>
      <c r="R24" s="46">
        <v>6</v>
      </c>
    </row>
    <row r="25" spans="2:18" ht="12.75">
      <c r="B25" s="21">
        <v>11</v>
      </c>
      <c r="C25" s="47">
        <v>112</v>
      </c>
      <c r="D25" s="22" t="s">
        <v>113</v>
      </c>
      <c r="E25" s="47">
        <v>96</v>
      </c>
      <c r="F25" s="47" t="s">
        <v>170</v>
      </c>
      <c r="G25" s="72" t="s">
        <v>165</v>
      </c>
      <c r="H25" s="62">
        <v>0</v>
      </c>
      <c r="I25" s="63">
        <v>0.027407407407407408</v>
      </c>
      <c r="J25" s="116">
        <f t="shared" si="0"/>
        <v>0.027407407407407408</v>
      </c>
      <c r="K25" s="64">
        <v>5</v>
      </c>
      <c r="L25" s="64">
        <v>4</v>
      </c>
      <c r="M25" s="64">
        <v>2</v>
      </c>
      <c r="N25" s="58">
        <v>0</v>
      </c>
      <c r="O25" s="105">
        <f>I25-H25+(K25+L25+M25)*N25</f>
        <v>0.027407407407407408</v>
      </c>
      <c r="P25" s="59">
        <f t="shared" si="2"/>
        <v>0.00830324074074074</v>
      </c>
      <c r="Q25" s="77" t="s">
        <v>27</v>
      </c>
      <c r="R25" s="46">
        <v>5</v>
      </c>
    </row>
    <row r="26" spans="2:18" ht="12.75">
      <c r="B26" s="21">
        <v>12</v>
      </c>
      <c r="C26" s="47">
        <v>111</v>
      </c>
      <c r="D26" s="22" t="s">
        <v>183</v>
      </c>
      <c r="E26" s="47">
        <v>96</v>
      </c>
      <c r="F26" s="47"/>
      <c r="G26" s="47" t="s">
        <v>51</v>
      </c>
      <c r="H26" s="62">
        <v>0</v>
      </c>
      <c r="I26" s="63">
        <v>0.02758101851851852</v>
      </c>
      <c r="J26" s="116">
        <f t="shared" si="0"/>
        <v>0.02758101851851852</v>
      </c>
      <c r="K26" s="64">
        <v>4</v>
      </c>
      <c r="L26" s="64">
        <v>1</v>
      </c>
      <c r="M26" s="64">
        <v>5</v>
      </c>
      <c r="N26" s="58">
        <v>0</v>
      </c>
      <c r="O26" s="105">
        <f>I26-H26+(K26+L26+M26)*N26</f>
        <v>0.02758101851851852</v>
      </c>
      <c r="P26" s="59">
        <f t="shared" si="2"/>
        <v>0.00847685185185185</v>
      </c>
      <c r="Q26" s="77" t="s">
        <v>27</v>
      </c>
      <c r="R26" s="46">
        <v>4</v>
      </c>
    </row>
    <row r="27" spans="2:18" ht="13.5" thickBot="1">
      <c r="B27" s="78">
        <v>13</v>
      </c>
      <c r="C27" s="88">
        <v>113</v>
      </c>
      <c r="D27" s="90" t="s">
        <v>166</v>
      </c>
      <c r="E27" s="88">
        <v>96</v>
      </c>
      <c r="F27" s="88" t="s">
        <v>187</v>
      </c>
      <c r="G27" s="117" t="s">
        <v>167</v>
      </c>
      <c r="H27" s="113">
        <v>0</v>
      </c>
      <c r="I27" s="80">
        <v>0.03450231481481481</v>
      </c>
      <c r="J27" s="118">
        <f t="shared" si="0"/>
        <v>0.03450231481481481</v>
      </c>
      <c r="K27" s="83">
        <v>5</v>
      </c>
      <c r="L27" s="83">
        <v>3</v>
      </c>
      <c r="M27" s="83">
        <v>4</v>
      </c>
      <c r="N27" s="81">
        <v>0</v>
      </c>
      <c r="O27" s="110">
        <f>I27-H27+(K27+L27+M27)*N27</f>
        <v>0.03450231481481481</v>
      </c>
      <c r="P27" s="82">
        <f t="shared" si="2"/>
        <v>0.015398148148148143</v>
      </c>
      <c r="Q27" s="85" t="s">
        <v>27</v>
      </c>
      <c r="R27" s="87">
        <v>3</v>
      </c>
    </row>
    <row r="29" spans="3:7" ht="12.75">
      <c r="C29" s="47"/>
      <c r="D29" s="61" t="s">
        <v>210</v>
      </c>
      <c r="E29" s="23"/>
      <c r="F29" s="56"/>
      <c r="G29" s="72"/>
    </row>
    <row r="30" spans="3:11" ht="12.75">
      <c r="C30" s="47">
        <v>104</v>
      </c>
      <c r="D30" s="22" t="s">
        <v>110</v>
      </c>
      <c r="E30" s="47">
        <v>95</v>
      </c>
      <c r="F30" s="47" t="s">
        <v>155</v>
      </c>
      <c r="G30" s="47" t="s">
        <v>58</v>
      </c>
      <c r="K30" t="s">
        <v>211</v>
      </c>
    </row>
    <row r="31" spans="3:7" ht="12.75">
      <c r="C31" s="47"/>
      <c r="D31" s="22"/>
      <c r="E31" s="47"/>
      <c r="F31" s="72"/>
      <c r="G31" s="40"/>
    </row>
    <row r="33" ht="12.75">
      <c r="C33" s="103"/>
    </row>
    <row r="34" spans="3:13" ht="12.75">
      <c r="C34" s="47"/>
      <c r="D34" s="22"/>
      <c r="E34" s="47"/>
      <c r="F34" s="72"/>
      <c r="G34" s="23"/>
      <c r="K34" t="s">
        <v>16</v>
      </c>
      <c r="M34" s="26"/>
    </row>
    <row r="35" ht="12.75">
      <c r="M35" s="26"/>
    </row>
    <row r="36" spans="11:13" ht="12.75">
      <c r="K36" t="s">
        <v>53</v>
      </c>
      <c r="M36" s="26"/>
    </row>
  </sheetData>
  <sheetProtection/>
  <mergeCells count="6">
    <mergeCell ref="K13:M13"/>
    <mergeCell ref="A2:R2"/>
    <mergeCell ref="A1:R1"/>
    <mergeCell ref="A3:R3"/>
    <mergeCell ref="A7:R7"/>
    <mergeCell ref="B5:R5"/>
  </mergeCells>
  <printOptions/>
  <pageMargins left="0.5905511811023623" right="0.1968503937007874" top="0.7874015748031497" bottom="0" header="0" footer="0"/>
  <pageSetup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0"/>
  <sheetViews>
    <sheetView showGridLines="0" zoomScalePageLayoutView="0" workbookViewId="0" topLeftCell="A1">
      <selection activeCell="S25" sqref="S25"/>
    </sheetView>
  </sheetViews>
  <sheetFormatPr defaultColWidth="9.00390625" defaultRowHeight="12.75"/>
  <cols>
    <col min="1" max="1" width="0.37109375" style="0" customWidth="1"/>
    <col min="2" max="2" width="2.75390625" style="26" customWidth="1"/>
    <col min="3" max="3" width="3.875" style="32" customWidth="1"/>
    <col min="4" max="4" width="22.625" style="0" customWidth="1"/>
    <col min="5" max="5" width="2.375" style="26" customWidth="1"/>
    <col min="6" max="6" width="4.375" style="54" customWidth="1"/>
    <col min="7" max="7" width="24.125" style="0" customWidth="1"/>
    <col min="8" max="8" width="10.625" style="0" hidden="1" customWidth="1"/>
    <col min="9" max="9" width="11.625" style="0" hidden="1" customWidth="1"/>
    <col min="10" max="10" width="9.25390625" style="0" hidden="1" customWidth="1"/>
    <col min="11" max="11" width="2.25390625" style="0" customWidth="1"/>
    <col min="12" max="12" width="2.125" style="0" customWidth="1"/>
    <col min="13" max="13" width="2.25390625" style="0" customWidth="1"/>
    <col min="14" max="14" width="0" style="26" hidden="1" customWidth="1"/>
    <col min="15" max="15" width="8.375" style="26" customWidth="1"/>
    <col min="16" max="16" width="8.125" style="38" customWidth="1"/>
    <col min="17" max="17" width="2.625" style="0" customWidth="1"/>
    <col min="18" max="18" width="3.25390625" style="0" customWidth="1"/>
  </cols>
  <sheetData>
    <row r="1" spans="1:18" ht="23.25" customHeight="1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23.25" customHeight="1">
      <c r="A2" s="127" t="s">
        <v>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ht="23.25" customHeight="1">
      <c r="A3" s="125" t="s">
        <v>119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25" ht="23.25" customHeight="1">
      <c r="A4" s="95"/>
      <c r="B4" s="95"/>
      <c r="C4" s="104"/>
      <c r="D4" s="95"/>
      <c r="E4" s="104"/>
      <c r="F4" s="95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25" ht="23.25" customHeight="1">
      <c r="A5" s="95"/>
      <c r="B5" s="125" t="s">
        <v>199</v>
      </c>
      <c r="C5" s="125"/>
      <c r="D5" s="125"/>
      <c r="E5" s="125"/>
      <c r="F5" s="125"/>
      <c r="G5" s="131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67"/>
      <c r="T5" s="67"/>
      <c r="U5" s="67"/>
      <c r="V5" s="67"/>
      <c r="W5" s="67"/>
      <c r="X5" s="67"/>
      <c r="Y5" s="67"/>
    </row>
    <row r="6" spans="1:20" ht="18">
      <c r="A6" s="96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</row>
    <row r="7" spans="1:20" ht="18">
      <c r="A7" s="122" t="s">
        <v>54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37"/>
      <c r="T7" s="37"/>
    </row>
    <row r="8" spans="1:15" ht="14.25" customHeight="1">
      <c r="A8" s="16"/>
      <c r="B8" s="31"/>
      <c r="C8" s="30"/>
      <c r="D8" s="16"/>
      <c r="E8" s="31"/>
      <c r="F8" s="53"/>
      <c r="G8" s="16"/>
      <c r="H8" s="16"/>
      <c r="I8" s="16"/>
      <c r="J8" s="16"/>
      <c r="K8" s="16"/>
      <c r="L8" s="16"/>
      <c r="M8" s="16"/>
      <c r="O8" s="49"/>
    </row>
    <row r="9" spans="2:13" ht="15.75">
      <c r="B9" s="14" t="s">
        <v>188</v>
      </c>
      <c r="D9" s="15"/>
      <c r="G9" s="5"/>
      <c r="H9" s="5"/>
      <c r="I9" s="5"/>
      <c r="J9" s="5"/>
      <c r="K9" s="5"/>
      <c r="L9" s="5"/>
      <c r="M9" s="5"/>
    </row>
    <row r="10" ht="15.75">
      <c r="D10" s="14"/>
    </row>
    <row r="11" spans="2:15" ht="15.75">
      <c r="B11" s="14" t="s">
        <v>190</v>
      </c>
      <c r="D11" s="14"/>
      <c r="H11" s="14"/>
      <c r="I11" s="14"/>
      <c r="K11" s="14" t="s">
        <v>212</v>
      </c>
      <c r="N11" s="32"/>
      <c r="O11" s="32"/>
    </row>
    <row r="12" ht="6" customHeight="1" thickBot="1"/>
    <row r="13" spans="2:18" ht="16.5" thickBot="1">
      <c r="B13" s="28" t="s">
        <v>13</v>
      </c>
      <c r="C13" s="28" t="s">
        <v>0</v>
      </c>
      <c r="D13" s="2" t="s">
        <v>17</v>
      </c>
      <c r="E13" s="114" t="s">
        <v>25</v>
      </c>
      <c r="F13" s="70" t="s">
        <v>0</v>
      </c>
      <c r="G13" s="2" t="s">
        <v>18</v>
      </c>
      <c r="H13" s="2" t="s">
        <v>1</v>
      </c>
      <c r="I13" s="3" t="s">
        <v>1</v>
      </c>
      <c r="J13" s="2" t="s">
        <v>1</v>
      </c>
      <c r="K13" s="128" t="s">
        <v>4</v>
      </c>
      <c r="L13" s="129"/>
      <c r="M13" s="130"/>
      <c r="N13" s="24" t="s">
        <v>8</v>
      </c>
      <c r="O13" s="27" t="s">
        <v>1</v>
      </c>
      <c r="P13" s="27" t="s">
        <v>11</v>
      </c>
      <c r="Q13" s="19" t="s">
        <v>15</v>
      </c>
      <c r="R13" s="29" t="s">
        <v>24</v>
      </c>
    </row>
    <row r="14" spans="2:18" ht="16.5" thickBot="1">
      <c r="B14" s="33"/>
      <c r="C14" s="33"/>
      <c r="D14" s="7"/>
      <c r="E14" s="115"/>
      <c r="F14" s="71" t="s">
        <v>121</v>
      </c>
      <c r="G14" s="11" t="s">
        <v>14</v>
      </c>
      <c r="H14" s="7" t="s">
        <v>2</v>
      </c>
      <c r="I14" s="13" t="s">
        <v>3</v>
      </c>
      <c r="J14" s="7" t="s">
        <v>10</v>
      </c>
      <c r="K14" s="11" t="s">
        <v>6</v>
      </c>
      <c r="L14" s="11" t="s">
        <v>6</v>
      </c>
      <c r="M14" s="11" t="s">
        <v>7</v>
      </c>
      <c r="N14" s="10" t="s">
        <v>9</v>
      </c>
      <c r="O14" s="10" t="s">
        <v>5</v>
      </c>
      <c r="P14" s="10" t="s">
        <v>12</v>
      </c>
      <c r="Q14" s="39"/>
      <c r="R14" s="10" t="s">
        <v>23</v>
      </c>
    </row>
    <row r="15" spans="2:18" ht="12.75">
      <c r="B15" s="21">
        <v>1</v>
      </c>
      <c r="C15" s="47">
        <v>121</v>
      </c>
      <c r="D15" s="22" t="s">
        <v>99</v>
      </c>
      <c r="E15" s="47">
        <v>95</v>
      </c>
      <c r="F15" s="47" t="s">
        <v>140</v>
      </c>
      <c r="G15" s="47" t="s">
        <v>56</v>
      </c>
      <c r="H15" s="62">
        <v>0</v>
      </c>
      <c r="I15" s="63">
        <v>0.019211805555555555</v>
      </c>
      <c r="J15" s="116">
        <f aca="true" t="shared" si="0" ref="J15:J32">I15-H15</f>
        <v>0.019211805555555555</v>
      </c>
      <c r="K15" s="64">
        <v>3</v>
      </c>
      <c r="L15" s="64">
        <v>2</v>
      </c>
      <c r="M15" s="64">
        <v>4</v>
      </c>
      <c r="N15" s="58">
        <v>0</v>
      </c>
      <c r="O15" s="105">
        <f aca="true" t="shared" si="1" ref="O15:O32">I15-H15+(K15+L15+M15)*N15</f>
        <v>0.019211805555555555</v>
      </c>
      <c r="P15" s="59">
        <f aca="true" t="shared" si="2" ref="P15:P32">O15-O$15</f>
        <v>0</v>
      </c>
      <c r="Q15" s="77" t="s">
        <v>26</v>
      </c>
      <c r="R15" s="46">
        <v>15</v>
      </c>
    </row>
    <row r="16" spans="2:18" ht="12.75">
      <c r="B16" s="21">
        <v>2</v>
      </c>
      <c r="C16" s="47">
        <v>124</v>
      </c>
      <c r="D16" s="22" t="s">
        <v>89</v>
      </c>
      <c r="E16" s="47">
        <v>95</v>
      </c>
      <c r="F16" s="47" t="s">
        <v>90</v>
      </c>
      <c r="G16" s="47" t="s">
        <v>34</v>
      </c>
      <c r="H16" s="62">
        <v>0</v>
      </c>
      <c r="I16" s="63">
        <v>0.02096064814814815</v>
      </c>
      <c r="J16" s="116">
        <f t="shared" si="0"/>
        <v>0.02096064814814815</v>
      </c>
      <c r="K16" s="64">
        <v>0</v>
      </c>
      <c r="L16" s="64">
        <v>4</v>
      </c>
      <c r="M16" s="64">
        <v>3</v>
      </c>
      <c r="N16" s="58">
        <v>0</v>
      </c>
      <c r="O16" s="105">
        <f t="shared" si="1"/>
        <v>0.02096064814814815</v>
      </c>
      <c r="P16" s="59">
        <f t="shared" si="2"/>
        <v>0.0017488425925925935</v>
      </c>
      <c r="Q16" s="77" t="s">
        <v>26</v>
      </c>
      <c r="R16" s="46">
        <v>14</v>
      </c>
    </row>
    <row r="17" spans="2:18" ht="12.75">
      <c r="B17" s="21">
        <v>3</v>
      </c>
      <c r="C17" s="47">
        <v>122</v>
      </c>
      <c r="D17" s="22" t="s">
        <v>97</v>
      </c>
      <c r="E17" s="47">
        <v>96</v>
      </c>
      <c r="F17" s="47" t="s">
        <v>161</v>
      </c>
      <c r="G17" s="72" t="s">
        <v>62</v>
      </c>
      <c r="H17" s="62">
        <v>0</v>
      </c>
      <c r="I17" s="63">
        <v>0.021019675925925924</v>
      </c>
      <c r="J17" s="116">
        <f t="shared" si="0"/>
        <v>0.021019675925925924</v>
      </c>
      <c r="K17" s="64">
        <v>3</v>
      </c>
      <c r="L17" s="64">
        <v>5</v>
      </c>
      <c r="M17" s="64">
        <v>2</v>
      </c>
      <c r="N17" s="58">
        <v>0</v>
      </c>
      <c r="O17" s="105">
        <f t="shared" si="1"/>
        <v>0.021019675925925924</v>
      </c>
      <c r="P17" s="59">
        <f t="shared" si="2"/>
        <v>0.0018078703703703694</v>
      </c>
      <c r="Q17" s="77" t="s">
        <v>26</v>
      </c>
      <c r="R17" s="46">
        <v>13</v>
      </c>
    </row>
    <row r="18" spans="2:18" ht="12.75">
      <c r="B18" s="21">
        <v>4</v>
      </c>
      <c r="C18" s="47">
        <v>123</v>
      </c>
      <c r="D18" s="22" t="s">
        <v>94</v>
      </c>
      <c r="E18" s="47">
        <v>95</v>
      </c>
      <c r="F18" s="47" t="s">
        <v>162</v>
      </c>
      <c r="G18" s="72" t="s">
        <v>62</v>
      </c>
      <c r="H18" s="62">
        <v>0</v>
      </c>
      <c r="I18" s="63">
        <v>0.021319444444444443</v>
      </c>
      <c r="J18" s="116">
        <f t="shared" si="0"/>
        <v>0.021319444444444443</v>
      </c>
      <c r="K18" s="64">
        <v>5</v>
      </c>
      <c r="L18" s="64">
        <v>2</v>
      </c>
      <c r="M18" s="64">
        <v>5</v>
      </c>
      <c r="N18" s="58">
        <v>0</v>
      </c>
      <c r="O18" s="105">
        <f t="shared" si="1"/>
        <v>0.021319444444444443</v>
      </c>
      <c r="P18" s="59">
        <f t="shared" si="2"/>
        <v>0.002107638888888888</v>
      </c>
      <c r="Q18" s="77" t="s">
        <v>26</v>
      </c>
      <c r="R18" s="46">
        <v>12</v>
      </c>
    </row>
    <row r="19" spans="2:18" ht="12.75">
      <c r="B19" s="21">
        <v>5</v>
      </c>
      <c r="C19" s="47">
        <v>126</v>
      </c>
      <c r="D19" s="22" t="s">
        <v>134</v>
      </c>
      <c r="E19" s="47">
        <v>97</v>
      </c>
      <c r="F19" s="47">
        <v>312</v>
      </c>
      <c r="G19" s="47" t="s">
        <v>77</v>
      </c>
      <c r="H19" s="62">
        <v>0</v>
      </c>
      <c r="I19" s="63">
        <v>0.022174768518518517</v>
      </c>
      <c r="J19" s="116">
        <f t="shared" si="0"/>
        <v>0.022174768518518517</v>
      </c>
      <c r="K19" s="64">
        <v>2</v>
      </c>
      <c r="L19" s="64">
        <v>4</v>
      </c>
      <c r="M19" s="64">
        <v>3</v>
      </c>
      <c r="N19" s="58">
        <v>0</v>
      </c>
      <c r="O19" s="105">
        <f>I19-H19+(K19+L19+M19)*N19</f>
        <v>0.022174768518518517</v>
      </c>
      <c r="P19" s="59">
        <f t="shared" si="2"/>
        <v>0.0029629629629629624</v>
      </c>
      <c r="Q19" s="77" t="s">
        <v>26</v>
      </c>
      <c r="R19" s="46">
        <v>11</v>
      </c>
    </row>
    <row r="20" spans="2:18" ht="12.75">
      <c r="B20" s="21">
        <v>6</v>
      </c>
      <c r="C20" s="47">
        <v>127</v>
      </c>
      <c r="D20" s="22" t="s">
        <v>85</v>
      </c>
      <c r="E20" s="47">
        <v>95</v>
      </c>
      <c r="F20" s="47" t="s">
        <v>86</v>
      </c>
      <c r="G20" s="47" t="s">
        <v>31</v>
      </c>
      <c r="H20" s="62">
        <v>0</v>
      </c>
      <c r="I20" s="63">
        <v>0.02334953703703704</v>
      </c>
      <c r="J20" s="116">
        <f t="shared" si="0"/>
        <v>0.02334953703703704</v>
      </c>
      <c r="K20" s="64">
        <v>2</v>
      </c>
      <c r="L20" s="64">
        <v>2</v>
      </c>
      <c r="M20" s="64">
        <v>2</v>
      </c>
      <c r="N20" s="58">
        <v>0</v>
      </c>
      <c r="O20" s="105">
        <f t="shared" si="1"/>
        <v>0.02334953703703704</v>
      </c>
      <c r="P20" s="59">
        <f t="shared" si="2"/>
        <v>0.004137731481481485</v>
      </c>
      <c r="Q20" s="77" t="s">
        <v>26</v>
      </c>
      <c r="R20" s="46">
        <v>10</v>
      </c>
    </row>
    <row r="21" spans="2:18" ht="12.75">
      <c r="B21" s="21">
        <v>7</v>
      </c>
      <c r="C21" s="47">
        <v>129</v>
      </c>
      <c r="D21" s="22" t="s">
        <v>83</v>
      </c>
      <c r="E21" s="47">
        <v>95</v>
      </c>
      <c r="F21" s="47" t="s">
        <v>128</v>
      </c>
      <c r="G21" s="47" t="s">
        <v>57</v>
      </c>
      <c r="H21" s="62">
        <v>0</v>
      </c>
      <c r="I21" s="63">
        <v>0.024688657407407413</v>
      </c>
      <c r="J21" s="116">
        <f t="shared" si="0"/>
        <v>0.024688657407407413</v>
      </c>
      <c r="K21" s="64">
        <v>4</v>
      </c>
      <c r="L21" s="64">
        <v>3</v>
      </c>
      <c r="M21" s="64">
        <v>5</v>
      </c>
      <c r="N21" s="58">
        <v>0</v>
      </c>
      <c r="O21" s="105">
        <f t="shared" si="1"/>
        <v>0.024688657407407413</v>
      </c>
      <c r="P21" s="59">
        <f t="shared" si="2"/>
        <v>0.005476851851851858</v>
      </c>
      <c r="Q21" s="77" t="s">
        <v>27</v>
      </c>
      <c r="R21" s="46">
        <v>9</v>
      </c>
    </row>
    <row r="22" spans="2:18" ht="12.75">
      <c r="B22" s="21">
        <v>8</v>
      </c>
      <c r="C22" s="47">
        <v>128</v>
      </c>
      <c r="D22" s="22" t="s">
        <v>141</v>
      </c>
      <c r="E22" s="47">
        <v>95</v>
      </c>
      <c r="F22" s="47" t="s">
        <v>142</v>
      </c>
      <c r="G22" s="47" t="s">
        <v>56</v>
      </c>
      <c r="H22" s="62">
        <v>0</v>
      </c>
      <c r="I22" s="63">
        <v>0.025438657407407406</v>
      </c>
      <c r="J22" s="116">
        <f t="shared" si="0"/>
        <v>0.025438657407407406</v>
      </c>
      <c r="K22" s="64">
        <v>4</v>
      </c>
      <c r="L22" s="64">
        <v>4</v>
      </c>
      <c r="M22" s="64">
        <v>4</v>
      </c>
      <c r="N22" s="58">
        <v>0</v>
      </c>
      <c r="O22" s="105">
        <f t="shared" si="1"/>
        <v>0.025438657407407406</v>
      </c>
      <c r="P22" s="59">
        <f t="shared" si="2"/>
        <v>0.0062268518518518515</v>
      </c>
      <c r="Q22" s="77" t="s">
        <v>27</v>
      </c>
      <c r="R22" s="46">
        <v>8</v>
      </c>
    </row>
    <row r="23" spans="2:18" ht="12.75">
      <c r="B23" s="21">
        <v>9</v>
      </c>
      <c r="C23" s="47">
        <v>130</v>
      </c>
      <c r="D23" s="22" t="s">
        <v>159</v>
      </c>
      <c r="E23" s="47">
        <v>97</v>
      </c>
      <c r="F23" s="47"/>
      <c r="G23" s="72" t="s">
        <v>160</v>
      </c>
      <c r="H23" s="62">
        <v>0</v>
      </c>
      <c r="I23" s="63">
        <v>0.02688078703703704</v>
      </c>
      <c r="J23" s="116">
        <f t="shared" si="0"/>
        <v>0.02688078703703704</v>
      </c>
      <c r="K23" s="64">
        <v>3</v>
      </c>
      <c r="L23" s="64">
        <v>4</v>
      </c>
      <c r="M23" s="64">
        <v>5</v>
      </c>
      <c r="N23" s="58">
        <v>0</v>
      </c>
      <c r="O23" s="105">
        <f t="shared" si="1"/>
        <v>0.02688078703703704</v>
      </c>
      <c r="P23" s="59">
        <f t="shared" si="2"/>
        <v>0.007668981481481485</v>
      </c>
      <c r="Q23" s="77" t="s">
        <v>27</v>
      </c>
      <c r="R23" s="46">
        <v>7</v>
      </c>
    </row>
    <row r="24" spans="2:18" ht="12.75">
      <c r="B24" s="21">
        <v>10</v>
      </c>
      <c r="C24" s="47">
        <v>131</v>
      </c>
      <c r="D24" s="22" t="s">
        <v>130</v>
      </c>
      <c r="E24" s="47">
        <v>97</v>
      </c>
      <c r="F24" s="47" t="s">
        <v>131</v>
      </c>
      <c r="G24" s="72" t="s">
        <v>77</v>
      </c>
      <c r="H24" s="62">
        <v>0</v>
      </c>
      <c r="I24" s="63">
        <v>0.02802083333333333</v>
      </c>
      <c r="J24" s="116">
        <f t="shared" si="0"/>
        <v>0.02802083333333333</v>
      </c>
      <c r="K24" s="64">
        <v>4</v>
      </c>
      <c r="L24" s="64">
        <v>5</v>
      </c>
      <c r="M24" s="64">
        <v>4</v>
      </c>
      <c r="N24" s="58">
        <v>0</v>
      </c>
      <c r="O24" s="105">
        <f>I24-H24+(K24+L24+M24)*N24</f>
        <v>0.02802083333333333</v>
      </c>
      <c r="P24" s="59">
        <f t="shared" si="2"/>
        <v>0.008809027777777777</v>
      </c>
      <c r="Q24" s="77" t="s">
        <v>27</v>
      </c>
      <c r="R24" s="46">
        <v>6</v>
      </c>
    </row>
    <row r="25" spans="2:18" ht="12.75">
      <c r="B25" s="21">
        <v>11</v>
      </c>
      <c r="C25" s="47">
        <v>132</v>
      </c>
      <c r="D25" s="22" t="s">
        <v>100</v>
      </c>
      <c r="E25" s="47">
        <v>95</v>
      </c>
      <c r="F25" s="47" t="s">
        <v>143</v>
      </c>
      <c r="G25" s="47" t="s">
        <v>56</v>
      </c>
      <c r="H25" s="62">
        <v>0</v>
      </c>
      <c r="I25" s="63">
        <v>0.028194444444444442</v>
      </c>
      <c r="J25" s="116">
        <f t="shared" si="0"/>
        <v>0.028194444444444442</v>
      </c>
      <c r="K25" s="64">
        <v>5</v>
      </c>
      <c r="L25" s="64">
        <v>2</v>
      </c>
      <c r="M25" s="64">
        <v>4</v>
      </c>
      <c r="N25" s="58">
        <v>0</v>
      </c>
      <c r="O25" s="105">
        <f t="shared" si="1"/>
        <v>0.028194444444444442</v>
      </c>
      <c r="P25" s="59">
        <f t="shared" si="2"/>
        <v>0.008982638888888887</v>
      </c>
      <c r="Q25" s="77" t="s">
        <v>27</v>
      </c>
      <c r="R25" s="46">
        <v>5</v>
      </c>
    </row>
    <row r="26" spans="2:18" ht="12.75">
      <c r="B26" s="21">
        <v>12</v>
      </c>
      <c r="C26" s="47">
        <v>137</v>
      </c>
      <c r="D26" s="22" t="s">
        <v>144</v>
      </c>
      <c r="E26" s="47">
        <v>95</v>
      </c>
      <c r="F26" s="47" t="s">
        <v>145</v>
      </c>
      <c r="G26" s="47" t="s">
        <v>56</v>
      </c>
      <c r="H26" s="62">
        <v>0</v>
      </c>
      <c r="I26" s="63">
        <v>0.028854166666666667</v>
      </c>
      <c r="J26" s="116">
        <f t="shared" si="0"/>
        <v>0.028854166666666667</v>
      </c>
      <c r="K26" s="64">
        <v>2</v>
      </c>
      <c r="L26" s="64">
        <v>4</v>
      </c>
      <c r="M26" s="64">
        <v>5</v>
      </c>
      <c r="N26" s="58">
        <v>0</v>
      </c>
      <c r="O26" s="105">
        <f t="shared" si="1"/>
        <v>0.028854166666666667</v>
      </c>
      <c r="P26" s="59">
        <f t="shared" si="2"/>
        <v>0.009642361111111112</v>
      </c>
      <c r="Q26" s="77" t="s">
        <v>27</v>
      </c>
      <c r="R26" s="46">
        <v>4</v>
      </c>
    </row>
    <row r="27" spans="2:18" ht="12.75">
      <c r="B27" s="21">
        <v>13</v>
      </c>
      <c r="C27" s="47">
        <v>135</v>
      </c>
      <c r="D27" s="22" t="s">
        <v>148</v>
      </c>
      <c r="E27" s="47">
        <v>97</v>
      </c>
      <c r="F27" s="47" t="s">
        <v>149</v>
      </c>
      <c r="G27" s="47" t="s">
        <v>56</v>
      </c>
      <c r="H27" s="62">
        <v>0</v>
      </c>
      <c r="I27" s="63">
        <v>0.02908564814814815</v>
      </c>
      <c r="J27" s="116">
        <f t="shared" si="0"/>
        <v>0.02908564814814815</v>
      </c>
      <c r="K27" s="64">
        <v>4</v>
      </c>
      <c r="L27" s="64">
        <v>5</v>
      </c>
      <c r="M27" s="64">
        <v>5</v>
      </c>
      <c r="N27" s="58">
        <v>0</v>
      </c>
      <c r="O27" s="105">
        <f t="shared" si="1"/>
        <v>0.02908564814814815</v>
      </c>
      <c r="P27" s="59">
        <f t="shared" si="2"/>
        <v>0.009873842592592594</v>
      </c>
      <c r="Q27" s="77" t="s">
        <v>27</v>
      </c>
      <c r="R27" s="46">
        <v>3</v>
      </c>
    </row>
    <row r="28" spans="2:18" ht="12.75">
      <c r="B28" s="21">
        <v>14</v>
      </c>
      <c r="C28" s="47">
        <v>133</v>
      </c>
      <c r="D28" s="22" t="s">
        <v>132</v>
      </c>
      <c r="E28" s="47">
        <v>97</v>
      </c>
      <c r="F28" s="47" t="s">
        <v>133</v>
      </c>
      <c r="G28" s="47" t="s">
        <v>77</v>
      </c>
      <c r="H28" s="62">
        <v>0</v>
      </c>
      <c r="I28" s="63">
        <v>0.02946759259259259</v>
      </c>
      <c r="J28" s="116">
        <f t="shared" si="0"/>
        <v>0.02946759259259259</v>
      </c>
      <c r="K28" s="64">
        <v>4</v>
      </c>
      <c r="L28" s="64">
        <v>4</v>
      </c>
      <c r="M28" s="64">
        <v>5</v>
      </c>
      <c r="N28" s="58">
        <v>0</v>
      </c>
      <c r="O28" s="105">
        <f t="shared" si="1"/>
        <v>0.02946759259259259</v>
      </c>
      <c r="P28" s="59">
        <f t="shared" si="2"/>
        <v>0.010255787037037035</v>
      </c>
      <c r="Q28" s="77" t="s">
        <v>27</v>
      </c>
      <c r="R28" s="46">
        <v>2</v>
      </c>
    </row>
    <row r="29" spans="2:18" ht="12.75">
      <c r="B29" s="21">
        <v>15</v>
      </c>
      <c r="C29" s="47">
        <v>136</v>
      </c>
      <c r="D29" s="22" t="s">
        <v>84</v>
      </c>
      <c r="E29" s="47">
        <v>96</v>
      </c>
      <c r="F29" s="47" t="s">
        <v>129</v>
      </c>
      <c r="G29" s="47" t="s">
        <v>57</v>
      </c>
      <c r="H29" s="62">
        <v>0</v>
      </c>
      <c r="I29" s="63">
        <v>0.029965277777777775</v>
      </c>
      <c r="J29" s="116">
        <f t="shared" si="0"/>
        <v>0.029965277777777775</v>
      </c>
      <c r="K29" s="64">
        <v>1</v>
      </c>
      <c r="L29" s="64">
        <v>3</v>
      </c>
      <c r="M29" s="64">
        <v>4</v>
      </c>
      <c r="N29" s="58">
        <v>0</v>
      </c>
      <c r="O29" s="105">
        <f>I29-H29+(K29+L29+M29)*N29</f>
        <v>0.029965277777777775</v>
      </c>
      <c r="P29" s="59">
        <f t="shared" si="2"/>
        <v>0.01075347222222222</v>
      </c>
      <c r="Q29" s="77" t="s">
        <v>27</v>
      </c>
      <c r="R29" s="46">
        <v>2</v>
      </c>
    </row>
    <row r="30" spans="2:18" ht="12.75">
      <c r="B30" s="21">
        <v>16</v>
      </c>
      <c r="C30" s="47">
        <v>134</v>
      </c>
      <c r="D30" s="22" t="s">
        <v>146</v>
      </c>
      <c r="E30" s="47">
        <v>96</v>
      </c>
      <c r="F30" s="47" t="s">
        <v>147</v>
      </c>
      <c r="G30" s="47" t="s">
        <v>56</v>
      </c>
      <c r="H30" s="62">
        <v>0</v>
      </c>
      <c r="I30" s="63">
        <v>0.031481481481481485</v>
      </c>
      <c r="J30" s="116">
        <f t="shared" si="0"/>
        <v>0.031481481481481485</v>
      </c>
      <c r="K30" s="64">
        <v>3</v>
      </c>
      <c r="L30" s="64">
        <v>3</v>
      </c>
      <c r="M30" s="64">
        <v>5</v>
      </c>
      <c r="N30" s="58">
        <v>0</v>
      </c>
      <c r="O30" s="105">
        <f>I30-H30+(K30+L30+M30)*N30</f>
        <v>0.031481481481481485</v>
      </c>
      <c r="P30" s="59">
        <f t="shared" si="2"/>
        <v>0.01226967592592593</v>
      </c>
      <c r="Q30" s="77" t="s">
        <v>27</v>
      </c>
      <c r="R30" s="46">
        <v>2</v>
      </c>
    </row>
    <row r="31" spans="2:18" ht="12.75">
      <c r="B31" s="21">
        <v>17</v>
      </c>
      <c r="C31" s="47">
        <v>138</v>
      </c>
      <c r="D31" s="22" t="s">
        <v>150</v>
      </c>
      <c r="E31" s="47">
        <v>97</v>
      </c>
      <c r="F31" s="47" t="s">
        <v>151</v>
      </c>
      <c r="G31" s="47" t="s">
        <v>56</v>
      </c>
      <c r="H31" s="62">
        <v>0</v>
      </c>
      <c r="I31" s="63">
        <v>0.03349537037037037</v>
      </c>
      <c r="J31" s="116">
        <f t="shared" si="0"/>
        <v>0.03349537037037037</v>
      </c>
      <c r="K31" s="64">
        <v>2</v>
      </c>
      <c r="L31" s="64">
        <v>2</v>
      </c>
      <c r="M31" s="64">
        <v>3</v>
      </c>
      <c r="N31" s="58">
        <v>0</v>
      </c>
      <c r="O31" s="105">
        <f t="shared" si="1"/>
        <v>0.03349537037037037</v>
      </c>
      <c r="P31" s="59">
        <f t="shared" si="2"/>
        <v>0.014283564814814815</v>
      </c>
      <c r="Q31" s="77" t="s">
        <v>27</v>
      </c>
      <c r="R31" s="46">
        <v>2</v>
      </c>
    </row>
    <row r="32" spans="2:18" ht="13.5" thickBot="1">
      <c r="B32" s="78">
        <v>18</v>
      </c>
      <c r="C32" s="88">
        <v>139</v>
      </c>
      <c r="D32" s="90" t="s">
        <v>177</v>
      </c>
      <c r="E32" s="88">
        <v>95</v>
      </c>
      <c r="F32" s="88" t="s">
        <v>93</v>
      </c>
      <c r="G32" s="88" t="s">
        <v>31</v>
      </c>
      <c r="H32" s="113">
        <v>0</v>
      </c>
      <c r="I32" s="80">
        <v>0.03481481481481481</v>
      </c>
      <c r="J32" s="118">
        <f t="shared" si="0"/>
        <v>0.03481481481481481</v>
      </c>
      <c r="K32" s="83">
        <v>5</v>
      </c>
      <c r="L32" s="83">
        <v>5</v>
      </c>
      <c r="M32" s="83">
        <v>4</v>
      </c>
      <c r="N32" s="81">
        <v>0</v>
      </c>
      <c r="O32" s="110">
        <f t="shared" si="1"/>
        <v>0.03481481481481481</v>
      </c>
      <c r="P32" s="82">
        <f t="shared" si="2"/>
        <v>0.015603009259259257</v>
      </c>
      <c r="Q32" s="85" t="s">
        <v>27</v>
      </c>
      <c r="R32" s="87">
        <v>2</v>
      </c>
    </row>
    <row r="33" spans="3:18" ht="12.75">
      <c r="C33" s="26"/>
      <c r="R33" s="42"/>
    </row>
    <row r="34" spans="3:4" ht="12.75">
      <c r="C34" s="103"/>
      <c r="D34" s="61" t="s">
        <v>208</v>
      </c>
    </row>
    <row r="35" spans="3:7" ht="12.75">
      <c r="C35" s="47">
        <v>125</v>
      </c>
      <c r="D35" s="22" t="s">
        <v>163</v>
      </c>
      <c r="E35" s="47">
        <v>97</v>
      </c>
      <c r="F35" s="47"/>
      <c r="G35" s="72" t="s">
        <v>62</v>
      </c>
    </row>
    <row r="36" spans="3:7" ht="12.75">
      <c r="C36" s="23"/>
      <c r="D36" s="22"/>
      <c r="E36" s="47"/>
      <c r="F36" s="72"/>
      <c r="G36" s="40"/>
    </row>
    <row r="38" spans="3:12" ht="12.75">
      <c r="C38" s="112"/>
      <c r="L38" t="s">
        <v>16</v>
      </c>
    </row>
    <row r="39" spans="3:7" ht="12.75">
      <c r="C39" s="23"/>
      <c r="D39" s="22"/>
      <c r="E39" s="47"/>
      <c r="F39" s="72"/>
      <c r="G39" s="23"/>
    </row>
    <row r="40" ht="12.75">
      <c r="L40" t="s">
        <v>53</v>
      </c>
    </row>
  </sheetData>
  <sheetProtection/>
  <mergeCells count="8">
    <mergeCell ref="K13:M13"/>
    <mergeCell ref="A2:R2"/>
    <mergeCell ref="A1:R1"/>
    <mergeCell ref="A3:R3"/>
    <mergeCell ref="A7:R7"/>
    <mergeCell ref="G4:Y4"/>
    <mergeCell ref="B6:T6"/>
    <mergeCell ref="B5:R5"/>
  </mergeCells>
  <printOptions/>
  <pageMargins left="0.5905511811023623" right="0.1968503937007874" top="0.7874015748031497" bottom="0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BKS WP-Kościelisko</cp:lastModifiedBy>
  <cp:lastPrinted>2010-12-19T13:07:27Z</cp:lastPrinted>
  <dcterms:created xsi:type="dcterms:W3CDTF">1999-05-14T07:47:19Z</dcterms:created>
  <dcterms:modified xsi:type="dcterms:W3CDTF">2010-12-19T14:46:30Z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