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activeTab="0"/>
  </bookViews>
  <sheets>
    <sheet name="Wyniki-seniorzy-indyw" sheetId="1" r:id="rId1"/>
    <sheet name="Wyniki-juniorzy-indyw" sheetId="2" r:id="rId2"/>
    <sheet name="Wyniki-jun.mł-indyw" sheetId="3" r:id="rId3"/>
    <sheet name="Wyniki-Juniorki-indyw " sheetId="4" r:id="rId4"/>
    <sheet name="Wyniki-jun.młodsze-indyw" sheetId="5" r:id="rId5"/>
    <sheet name="Wyniki-młodzicy-indyw " sheetId="6" r:id="rId6"/>
    <sheet name="Wyniki-młodziczki-indyw" sheetId="7" r:id="rId7"/>
    <sheet name="Wyniki-seniorzy-sprint " sheetId="8" r:id="rId8"/>
    <sheet name="Wyniki-juniorzy-sprint " sheetId="9" r:id="rId9"/>
    <sheet name="Wyniki-jun. młodsi-sprint" sheetId="10" r:id="rId10"/>
    <sheet name="Wyniki-seniorki-sprint " sheetId="11" r:id="rId11"/>
    <sheet name="Wyniki-juniorki-sprint 1" sheetId="12" r:id="rId12"/>
    <sheet name="Wyniki-jun. młodsze-sprint" sheetId="13" r:id="rId13"/>
    <sheet name="Wyniki-młodzicy-sprint" sheetId="14" r:id="rId14"/>
    <sheet name="Wyniki-młodziczki-sprint" sheetId="15" r:id="rId15"/>
    <sheet name="Wyniki-seniorzy b.pościg." sheetId="16" r:id="rId16"/>
    <sheet name="Wyniki-Juniorzy - b.poś." sheetId="17" r:id="rId17"/>
    <sheet name="Wyniki-juniorki - b.poś" sheetId="18" r:id="rId18"/>
    <sheet name="Wyniki-Juniorzy mł.-b.poś" sheetId="19" r:id="rId19"/>
    <sheet name="Wyniki-jn. mł- b.poś" sheetId="20" r:id="rId20"/>
  </sheets>
  <definedNames/>
  <calcPr fullCalcOnLoad="1"/>
</workbook>
</file>

<file path=xl/sharedStrings.xml><?xml version="1.0" encoding="utf-8"?>
<sst xmlns="http://schemas.openxmlformats.org/spreadsheetml/2006/main" count="1921" uniqueCount="337">
  <si>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</si>
  <si>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</si>
  <si>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</si>
  <si>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</si>
  <si>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</si>
  <si>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</si>
  <si>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</si>
  <si>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</si>
  <si>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</si>
  <si>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</si>
  <si>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</si>
  <si>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</si>
  <si>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</si>
  <si>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</si>
  <si>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</si>
  <si>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</si>
  <si>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>DELEGAT TECHNICZNY</t>
  </si>
  <si>
    <t xml:space="preserve"> NAZWISKO I IMIĘ</t>
  </si>
  <si>
    <t>KRAJ</t>
  </si>
  <si>
    <t>KWAK Adam</t>
  </si>
  <si>
    <t>SZCZUREK Łukasz</t>
  </si>
  <si>
    <t>MACIULEWICZ Adrian</t>
  </si>
  <si>
    <t>GĄSIENICA Katarzyna</t>
  </si>
  <si>
    <t>OGÓLNOPOLSKIE ZAWODY KLASYFIKACYJNE</t>
  </si>
  <si>
    <t>PITOŃ Adrian</t>
  </si>
  <si>
    <t>JAKIEŁA Katarzyna</t>
  </si>
  <si>
    <t>PITOŃ Karolina</t>
  </si>
  <si>
    <t>ZIĘBA Paweł</t>
  </si>
  <si>
    <t>TURKOWICZ Szymon</t>
  </si>
  <si>
    <t>SŁONINA Łukasz</t>
  </si>
  <si>
    <t>GAWRON Ireneusz</t>
  </si>
  <si>
    <t>NOWAKOWSKA Weronika</t>
  </si>
  <si>
    <t>BUKACKA Irena</t>
  </si>
  <si>
    <t>GUŁA Monika</t>
  </si>
  <si>
    <t>GUSTYN Ewelina</t>
  </si>
  <si>
    <t>KĘPKA Magdalena</t>
  </si>
  <si>
    <t>TROSZOK Agnieszka</t>
  </si>
  <si>
    <t>GRĄDYS Łukasz</t>
  </si>
  <si>
    <t>GĄSIENICA Jakub</t>
  </si>
  <si>
    <t>I</t>
  </si>
  <si>
    <t>GRĄDYS Anna</t>
  </si>
  <si>
    <t>LEPEL Rafał</t>
  </si>
  <si>
    <t>LEJA Katarzyna</t>
  </si>
  <si>
    <t>pkt</t>
  </si>
  <si>
    <t>PZB</t>
  </si>
  <si>
    <t>OOM</t>
  </si>
  <si>
    <t>Pkt</t>
  </si>
  <si>
    <t>R</t>
  </si>
  <si>
    <t>WYNIKI  OFICJALNE</t>
  </si>
  <si>
    <t>II</t>
  </si>
  <si>
    <t>III</t>
  </si>
  <si>
    <t>NIE WYSTARTOWALI:</t>
  </si>
  <si>
    <t>PENAR Grzegorz</t>
  </si>
  <si>
    <t>IKN "Górnik" Iwonicz</t>
  </si>
  <si>
    <t>JAKUBOWICZ Grzegorz</t>
  </si>
  <si>
    <t>CHUDZIŃSKI Sylwester</t>
  </si>
  <si>
    <t>PENAR Piotr</t>
  </si>
  <si>
    <t>CICHOŃ Sławomir</t>
  </si>
  <si>
    <t>UKS "Lider" Katowice</t>
  </si>
  <si>
    <t>HOJNISZ Monika</t>
  </si>
  <si>
    <t>JEDYNAK Martyna</t>
  </si>
  <si>
    <t>LECHOWSKA Paulina</t>
  </si>
  <si>
    <t>ZIEMBA Martyna</t>
  </si>
  <si>
    <t>KOWALSKI Robert</t>
  </si>
  <si>
    <t>SUCHECKI Marcin</t>
  </si>
  <si>
    <t>WOLSKI Emil</t>
  </si>
  <si>
    <t>PRZYBYSZEWSKI Łukasz</t>
  </si>
  <si>
    <t>BLKS Żywiec/ SMS Moszczanica</t>
  </si>
  <si>
    <t>HULBÓJ Wojciech</t>
  </si>
  <si>
    <t>FIRLEJ Marek</t>
  </si>
  <si>
    <t>NOWAKOWSKA Diana</t>
  </si>
  <si>
    <t>CZAKON Patryk</t>
  </si>
  <si>
    <t>KIONKE Marcin</t>
  </si>
  <si>
    <t>AZS AWF Katowice</t>
  </si>
  <si>
    <t>WITEK Łukasz</t>
  </si>
  <si>
    <t>MKS Duszniki Zdrój/ SMS Duszniki</t>
  </si>
  <si>
    <t>WIECZOREK Mateusz</t>
  </si>
  <si>
    <t>BRZEGOWSKA Sylwia</t>
  </si>
  <si>
    <t>WOJTAS Agata</t>
  </si>
  <si>
    <t>MRÓWKA Magda</t>
  </si>
  <si>
    <t xml:space="preserve">BKS "WP-Koscielisko"/ ZSMS </t>
  </si>
  <si>
    <t>SZELIGA Katarzyna</t>
  </si>
  <si>
    <t>MĄKA Anna</t>
  </si>
  <si>
    <t>TOCZEK Edyta</t>
  </si>
  <si>
    <t>SOBCZAK Dominika</t>
  </si>
  <si>
    <t>PITOŃ Anna</t>
  </si>
  <si>
    <t>IWANIEC Iwona</t>
  </si>
  <si>
    <t>IWANIEC Katarzyna</t>
  </si>
  <si>
    <t xml:space="preserve">BKS "WP-Koscielisko"/ Gimn. Kościelisko </t>
  </si>
  <si>
    <t>BKS "WP-Kościelisko"/ZSMS</t>
  </si>
  <si>
    <t>POTRZĄSAJ Rafał</t>
  </si>
  <si>
    <t>BIELAWA Piotr</t>
  </si>
  <si>
    <t>LASKA Justyna</t>
  </si>
  <si>
    <t>UKS "Strzał" Wodzisław</t>
  </si>
  <si>
    <t>SOSNA Julia</t>
  </si>
  <si>
    <t>KS "Ryfama" Rybnik</t>
  </si>
  <si>
    <t>GROLIK Marcin</t>
  </si>
  <si>
    <t>GAWRON Marcin</t>
  </si>
  <si>
    <t>GAWRON Dawid</t>
  </si>
  <si>
    <t>BKS "WP-Koscielisko"</t>
  </si>
  <si>
    <t>AZS AWF Wrocław</t>
  </si>
  <si>
    <t>BUJAK Marek</t>
  </si>
  <si>
    <t>BKS "WP - Kościelisko"</t>
  </si>
  <si>
    <t>KUBICA Andrzej</t>
  </si>
  <si>
    <t>LEJA Mariusz</t>
  </si>
  <si>
    <t>KOTAS Piotr</t>
  </si>
  <si>
    <t>BKS "WP - Kościelisko"/ZSMS</t>
  </si>
  <si>
    <t>MARYNIARCZYK Wojciech</t>
  </si>
  <si>
    <t>PUDA Tomasz</t>
  </si>
  <si>
    <t>MKS Duszniki/SMS</t>
  </si>
  <si>
    <t>JANIK Jan</t>
  </si>
  <si>
    <t>STEC Mateusz</t>
  </si>
  <si>
    <t>UKN "Melafir" Czarny Bór</t>
  </si>
  <si>
    <t>ORŁOWSKI Szymon</t>
  </si>
  <si>
    <t>MATUSIK Mateusz</t>
  </si>
  <si>
    <t>WOJTAS Michał</t>
  </si>
  <si>
    <t>MIĘTUS Krzysztof</t>
  </si>
  <si>
    <t>CICHOŃ Łukasz</t>
  </si>
  <si>
    <t>KRUKAR Mateusz</t>
  </si>
  <si>
    <t>OPYRCHAŁ Grzegorz</t>
  </si>
  <si>
    <t>GUZIK Krzysztof</t>
  </si>
  <si>
    <t>GREŃ Grzegorz</t>
  </si>
  <si>
    <t>WRONA Artur</t>
  </si>
  <si>
    <t>BERKOLEC Mateusz</t>
  </si>
  <si>
    <t>STECKIEWICZ Adam</t>
  </si>
  <si>
    <t>ORZECHOWSKI Paweł</t>
  </si>
  <si>
    <t>JAWORSKI Adrian</t>
  </si>
  <si>
    <t>BURY Bartłomiej</t>
  </si>
  <si>
    <t>SEMERIAK Łukasz</t>
  </si>
  <si>
    <t>STRZAŁKOWSKI Adrian</t>
  </si>
  <si>
    <t>KIELAR Barbara</t>
  </si>
  <si>
    <t>PITOŃ Magdalena</t>
  </si>
  <si>
    <t>KUCHARZAK Małgorzata</t>
  </si>
  <si>
    <t>CYGANIK Aleksandra</t>
  </si>
  <si>
    <t>GRZESZCZAK Joanna</t>
  </si>
  <si>
    <t>MALINOWSKA Sylwia</t>
  </si>
  <si>
    <t>LAMPART Aleksandra</t>
  </si>
  <si>
    <t>FEDOR Magdalena</t>
  </si>
  <si>
    <t>PEDYK Izabela</t>
  </si>
  <si>
    <t>ZUBRZYCKA Urszula</t>
  </si>
  <si>
    <t>KIEŁBASA Anna</t>
  </si>
  <si>
    <t>WOJTAS Justyna</t>
  </si>
  <si>
    <t>WOŁCZAŃSKI Paweł</t>
  </si>
  <si>
    <t>MŁYNAREK Łukasz</t>
  </si>
  <si>
    <t>KALINOWSKI Bolesław</t>
  </si>
  <si>
    <t>KLUŚ Krzysztof</t>
  </si>
  <si>
    <t>KRZYSIAK Andrzej</t>
  </si>
  <si>
    <t>LEJA Mateusz</t>
  </si>
  <si>
    <t>DUCHNIK Damian</t>
  </si>
  <si>
    <t>WALECKI Patryk</t>
  </si>
  <si>
    <t>STARYK Adrian</t>
  </si>
  <si>
    <t>WOJDA Dominika</t>
  </si>
  <si>
    <t>NIE WYSTARTOWAŁA:</t>
  </si>
  <si>
    <t>NIE UKOŃCZYŁA:</t>
  </si>
  <si>
    <t>NIE WYSTARTOWAŁ:</t>
  </si>
  <si>
    <t>I  eliminacja do  OOM</t>
  </si>
  <si>
    <t>el.</t>
  </si>
  <si>
    <t>BŁACHOWICZ Katarzyna</t>
  </si>
  <si>
    <t>AZS AWF Wrocław/SMS Szkl.Por.</t>
  </si>
  <si>
    <t>Koniec godz. 11.35</t>
  </si>
  <si>
    <t>KS  AZS AWF Katowice</t>
  </si>
  <si>
    <t>WÓJCIK Angelika</t>
  </si>
  <si>
    <t>BLKS Żywiec/SMS Moszczanica</t>
  </si>
  <si>
    <t>JAKIEŁA Patryk</t>
  </si>
  <si>
    <t>KRUPA Piotr</t>
  </si>
  <si>
    <t>KRZYSIAK Paweł</t>
  </si>
  <si>
    <t>DZIĘCIOŁ Piotr</t>
  </si>
  <si>
    <t>UKS "Strzał" Wodzisław/SMS Moszczanica</t>
  </si>
  <si>
    <t>NIE WYSTARTOWAŁY:</t>
  </si>
  <si>
    <t>WYNIKI   OFICJALNE</t>
  </si>
  <si>
    <t>WYNIKI    OFICJALNE</t>
  </si>
  <si>
    <t xml:space="preserve">   JAN  MURDZEK</t>
  </si>
  <si>
    <t>w  biathlonie</t>
  </si>
  <si>
    <t>Kościelisko - Kiry  03-06.01.2008 r.</t>
  </si>
  <si>
    <t xml:space="preserve">MKS "Karkonosze" </t>
  </si>
  <si>
    <t>SZWADE Radosław</t>
  </si>
  <si>
    <t>MKS Duszniki Zdrój</t>
  </si>
  <si>
    <t>BRIL  Grzegorz</t>
  </si>
  <si>
    <t>SKOWRON  Marcin</t>
  </si>
  <si>
    <t>HOJNISZ  Patrycja</t>
  </si>
  <si>
    <t>AZS  AWF  Katowice</t>
  </si>
  <si>
    <t>MACIEJEWSKA Anna</t>
  </si>
  <si>
    <t>MACIEJEWSKA Magdalena</t>
  </si>
  <si>
    <t>WILL Karolina</t>
  </si>
  <si>
    <t>PIASECKI Marcin</t>
  </si>
  <si>
    <t>WÓJCIK Mateusz</t>
  </si>
  <si>
    <t>KOCHANOWSKA Milena</t>
  </si>
  <si>
    <t>UKS "Hermes" Gryfino/SMS Szkl.Poreba</t>
  </si>
  <si>
    <t>MATERNA Marceli</t>
  </si>
  <si>
    <t>GUZIK Grzegorz</t>
  </si>
  <si>
    <t>DUNAT Szymon</t>
  </si>
  <si>
    <t>GREŃ Marta</t>
  </si>
  <si>
    <t>PROCHOWNIK Paulina</t>
  </si>
  <si>
    <t>NKS "Dynamit" Chorzów</t>
  </si>
  <si>
    <t>GRĄDYS Patrycja</t>
  </si>
  <si>
    <t>SPAŁEK Łukasz</t>
  </si>
  <si>
    <t>JABŁONKA Mateusz</t>
  </si>
  <si>
    <t>SZALA Daniel</t>
  </si>
  <si>
    <t>NAMYSŁOWSKI Marek</t>
  </si>
  <si>
    <t>IKN "Górnik" Iwonicz/SMS Zakopane</t>
  </si>
  <si>
    <t>ZIMA Tadeusz</t>
  </si>
  <si>
    <t>WYCISK Tomasz</t>
  </si>
  <si>
    <t>MALINA Dawid</t>
  </si>
  <si>
    <t>WIESIOŁEK Błażej</t>
  </si>
  <si>
    <t>WYCISK Aleksandra</t>
  </si>
  <si>
    <t>KONSEK Martyna</t>
  </si>
  <si>
    <t>KODURA Natalia</t>
  </si>
  <si>
    <t>KĘDRA Paweł</t>
  </si>
  <si>
    <t>SOBIES Przemysław</t>
  </si>
  <si>
    <t>UKN "Melafir" czarny Bór</t>
  </si>
  <si>
    <t>STEC Dawid   PK</t>
  </si>
  <si>
    <t>NOWACZYK Marcin</t>
  </si>
  <si>
    <t>KARCZMARZ Bartłomiej</t>
  </si>
  <si>
    <t>UKS "G-8" Bielany Warszawa</t>
  </si>
  <si>
    <t>BERTINO Francesco</t>
  </si>
  <si>
    <t>NAMLIK Krystian</t>
  </si>
  <si>
    <t>KOPKA Szymon</t>
  </si>
  <si>
    <t>MIGDAŁ Tomasz</t>
  </si>
  <si>
    <t>WIECZOREK Paulina</t>
  </si>
  <si>
    <t>SMOLARSKA Justyna</t>
  </si>
  <si>
    <t>HOŁYST Joanna</t>
  </si>
  <si>
    <t>Wójcik Angelika</t>
  </si>
  <si>
    <t>ULIASZ Jacek</t>
  </si>
  <si>
    <t>GWÓDŹ Grzegorz</t>
  </si>
  <si>
    <t>MKS "Karkonosze"/SMS Szkl.Poreba</t>
  </si>
  <si>
    <t>KORZEŃ Grzegorz</t>
  </si>
  <si>
    <t>HARASIM Adam</t>
  </si>
  <si>
    <t>KRAJEWSKI Dariusz</t>
  </si>
  <si>
    <t>SZEREMETA Mateusz</t>
  </si>
  <si>
    <t>HUDOBA Jakub</t>
  </si>
  <si>
    <t>WOJDA Dorota</t>
  </si>
  <si>
    <t>BUCHLA Kamila</t>
  </si>
  <si>
    <t>POŁUDNIAK Aneta</t>
  </si>
  <si>
    <t>WIJAS Jadwiga</t>
  </si>
  <si>
    <t>KORDASIEWICZ Iga</t>
  </si>
  <si>
    <t>SZCZĘCH Anna</t>
  </si>
  <si>
    <t>KAPUCKA Aneta</t>
  </si>
  <si>
    <t>SMOLEC Zuzanna</t>
  </si>
  <si>
    <t>BUKOWSKA Maria</t>
  </si>
  <si>
    <t>GRZONA Jakub</t>
  </si>
  <si>
    <t>WIĘCKOWSKI Paweł</t>
  </si>
  <si>
    <t>MAKÓWKA Dawid</t>
  </si>
  <si>
    <t>NAUMOWICZ Patryk</t>
  </si>
  <si>
    <t>IWANIEC Sebastian</t>
  </si>
  <si>
    <t>BKS "WP-Kościelisko"/Gimn.Kościel.</t>
  </si>
  <si>
    <t>STYRCZULA Bartłomiej</t>
  </si>
  <si>
    <t>JAROSZ Aleksandra</t>
  </si>
  <si>
    <t>KUFLOWSKA Dominika  PK</t>
  </si>
  <si>
    <t>BKS "WP - Kościelisko"/SMS</t>
  </si>
  <si>
    <t>OGÓLNOPOLSKIE  ZAWODY   KLASYFIKACYJNE</t>
  </si>
  <si>
    <t>I   eliminacja  do   OOM   i   MPJ</t>
  </si>
  <si>
    <t>SENIORZY  -  bieg  indywidualny  20 km  L S L S</t>
  </si>
  <si>
    <t xml:space="preserve">Start  04.01.2008 r. godz.  10.00  </t>
  </si>
  <si>
    <t>DELEGAT  TECHNICZNY</t>
  </si>
  <si>
    <t>MURDZEK  Jan</t>
  </si>
  <si>
    <t>JUNIORZY  -  bieg  indywidualny  12,5 km  L S L S</t>
  </si>
  <si>
    <t xml:space="preserve">Start  04.01.2008 r. godz.  10.03  </t>
  </si>
  <si>
    <t>JUNIORZY MŁODSI  -  bieg  indywidualny  12,5 km  L S L S</t>
  </si>
  <si>
    <t xml:space="preserve">Start  04.01.2008 r. godz.  10.17  </t>
  </si>
  <si>
    <t xml:space="preserve">MŁODZICZKI  -  bieg  indywidualny  4 km  L S L </t>
  </si>
  <si>
    <t xml:space="preserve">Start  04.01.2008 r. godz.  11.00  </t>
  </si>
  <si>
    <t>JUNIORKI  -  bieg  indywidualny  10 km  L S L S</t>
  </si>
  <si>
    <t xml:space="preserve">Start  04.01.2008 r. godz.  12.50  </t>
  </si>
  <si>
    <t>JUNIORKI  MŁODSZE  -  bieg  indywidualny  10 km  L S L S</t>
  </si>
  <si>
    <t xml:space="preserve">Start  04.01.2008 r. godz.  13.01  </t>
  </si>
  <si>
    <t>MŁODZICY  -  bieg  indywidualny  6 km  L S L</t>
  </si>
  <si>
    <t xml:space="preserve">Start  04.01.2008 r. godz.  13.30  </t>
  </si>
  <si>
    <t>NIE UKOŃCZYŁ:</t>
  </si>
  <si>
    <t>Koniec  godz.  11.10</t>
  </si>
  <si>
    <t>Koniec  godz.  11.20</t>
  </si>
  <si>
    <t>STOPKA Joanna</t>
  </si>
  <si>
    <t>LASSAK Beata</t>
  </si>
  <si>
    <t>CISZEK Monika</t>
  </si>
  <si>
    <t>Koniec  godz.  11.50</t>
  </si>
  <si>
    <t>DYSKWALIFIKACJA:</t>
  </si>
  <si>
    <t>par.7.5.t</t>
  </si>
  <si>
    <t>PK</t>
  </si>
  <si>
    <t>Koniec  godz.  13.50</t>
  </si>
  <si>
    <t xml:space="preserve">KOZA Marta   </t>
  </si>
  <si>
    <t>Koniec  godz.  14.00</t>
  </si>
  <si>
    <t>Koniec  godz.  14.30</t>
  </si>
  <si>
    <t>BKS  "WP-Kościelisko"</t>
  </si>
  <si>
    <t xml:space="preserve">BKS "WP-Koscielisko"/ SMS </t>
  </si>
  <si>
    <t xml:space="preserve">KUFLOWSKA Dominika </t>
  </si>
  <si>
    <t>KS AZS AWF Katowice</t>
  </si>
  <si>
    <t>BKS "WP-Kościelisko"/SMS</t>
  </si>
  <si>
    <t>BIEDA Robert</t>
  </si>
  <si>
    <t>BIEDA Norbert</t>
  </si>
  <si>
    <t>KIETA Michał</t>
  </si>
  <si>
    <t>UKS "Sołtysianie" Stare Bystre</t>
  </si>
  <si>
    <t>BKS "WP-Koscielisko"/SMS</t>
  </si>
  <si>
    <t xml:space="preserve">Start  05.01.2008 r. godz. 10.00  </t>
  </si>
  <si>
    <t>Kościelisko - Kiry 03.-06.01.2008</t>
  </si>
  <si>
    <t>w biathlonie</t>
  </si>
  <si>
    <t xml:space="preserve">Start  05.01.2008 r. godz. 10.10  </t>
  </si>
  <si>
    <t xml:space="preserve">Start  05.01.2008 r. godz. 10.13 </t>
  </si>
  <si>
    <t>I eliminacja do OOM i MPJ</t>
  </si>
  <si>
    <t xml:space="preserve">Start  05.01.2008 r. godz. 10.27  </t>
  </si>
  <si>
    <t xml:space="preserve">Start  05.01.2008 r. godz. 12.50  </t>
  </si>
  <si>
    <t xml:space="preserve">Start  05.01.2008 r. godz. 13.05  </t>
  </si>
  <si>
    <t xml:space="preserve">Start  05.01.2008 r. godz. 13.10  </t>
  </si>
  <si>
    <t xml:space="preserve">Start  05.01.2008 r. godz. 13.20  </t>
  </si>
  <si>
    <t>Koniec godz. 10.45</t>
  </si>
  <si>
    <t>Koniec godz. 11.05</t>
  </si>
  <si>
    <t>Koniec godz. 11.15</t>
  </si>
  <si>
    <t>BKS "WP-Koscielisko"/ SMS Zakopane</t>
  </si>
  <si>
    <t>BKS "WP - Kościelisko"/SMS Zakopane</t>
  </si>
  <si>
    <t>Koniec godz. 13.40</t>
  </si>
  <si>
    <t>Koniec godz. 13.50</t>
  </si>
  <si>
    <t>Koniec godz. 14.00</t>
  </si>
  <si>
    <t>Koniec godz. 14.15</t>
  </si>
  <si>
    <t>UKN "Melafir" czarny Bór/SMS Szkl.</t>
  </si>
  <si>
    <t xml:space="preserve">Start  06.01.2008 r. godz. 9.30 </t>
  </si>
  <si>
    <t xml:space="preserve"> OGÓLNOPOLSKIE   ZAWODY    KLASYFIKACYJNE</t>
  </si>
  <si>
    <t xml:space="preserve">W   BIATHLONIE </t>
  </si>
  <si>
    <t>MURDZEK Jan</t>
  </si>
  <si>
    <t>Start  06.01.2008 r. godz.  9.30</t>
  </si>
  <si>
    <t xml:space="preserve">SENIORZY -   bieg pościgowy 12,5 km  L ,  L,  S,  S, </t>
  </si>
  <si>
    <t>Start  06.01.2008 r. godz.  12.10</t>
  </si>
  <si>
    <t>NIE UKOŃCZYŁY:</t>
  </si>
  <si>
    <t>KONIEC godz. 13.25</t>
  </si>
  <si>
    <t>KONIEC godz. 10.30</t>
  </si>
  <si>
    <t xml:space="preserve">KONIEC  godz. 10.30 </t>
  </si>
  <si>
    <t>KONIEC godz. 10,40</t>
  </si>
  <si>
    <t xml:space="preserve">JUNIORKI   -   bieg pościgowy  7,5 km  L ,  L,  S,  S </t>
  </si>
  <si>
    <t xml:space="preserve"> JUNIORKI MŁODSZE -   bieg pościgowy  7,5 km  L ,  L,  S,  S </t>
  </si>
  <si>
    <t>Kościelisko - Kiry  03-06.01.2008r.</t>
  </si>
  <si>
    <t xml:space="preserve">JUNIORZY MŁODSI -   bieg pościgowy  10 km  L ,  L,  S,  S </t>
  </si>
  <si>
    <t xml:space="preserve">JUNIORZY  -   bieg pościgowy  10 km  L ,  L,  S,  S </t>
  </si>
  <si>
    <t xml:space="preserve">MŁODZICZKI  - bieg  sprinterski  3 km  L S  </t>
  </si>
  <si>
    <t xml:space="preserve">MŁODZICY  - bieg  sprinterski  4,5 km  L S  </t>
  </si>
  <si>
    <t xml:space="preserve">JUNIORKI MŁODSZE  - bieg  sprinterski  6 km  L S  </t>
  </si>
  <si>
    <t xml:space="preserve">JUNIORKI  - bieg  sprinterski  6 km  L S  </t>
  </si>
  <si>
    <t xml:space="preserve">SENIORKI  - bieg  sprinterski  7,5 km  L S  </t>
  </si>
  <si>
    <t xml:space="preserve">JUNIORZY MŁODSI - bieg  sprinterski  7,5 km  L S  </t>
  </si>
  <si>
    <t xml:space="preserve">JUNIORZY  - bieg  sprinterski  7,5 km  L S  </t>
  </si>
  <si>
    <t xml:space="preserve">SENIORZY  - bieg  sprinterski  10 km  L S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</si>
</sst>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center"/>
    </xf>
    <xf numFmtId="166" fontId="1" fillId="0" borderId="6" xfId="0" applyNumberFormat="1" applyFont="1" applyBorder="1" applyAlignment="1" applyProtection="1">
      <alignment horizontal="center"/>
      <protection hidden="1" locked="0"/>
    </xf>
    <xf numFmtId="166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0" fillId="0" borderId="6" xfId="0" applyNumberFormat="1" applyFont="1" applyBorder="1" applyAlignment="1" applyProtection="1">
      <alignment horizontal="center"/>
      <protection hidden="1" locked="0"/>
    </xf>
    <xf numFmtId="0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 applyProtection="1">
      <alignment horizontal="center"/>
      <protection hidden="1" locked="0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66" fontId="1" fillId="0" borderId="13" xfId="0" applyNumberFormat="1" applyFont="1" applyBorder="1" applyAlignment="1" applyProtection="1">
      <alignment horizontal="center"/>
      <protection hidden="1" locked="0"/>
    </xf>
    <xf numFmtId="0" fontId="1" fillId="0" borderId="13" xfId="0" applyNumberFormat="1" applyFont="1" applyBorder="1" applyAlignment="1">
      <alignment horizontal="center"/>
    </xf>
    <xf numFmtId="166" fontId="0" fillId="0" borderId="10" xfId="0" applyNumberFormat="1" applyFont="1" applyBorder="1" applyAlignment="1" applyProtection="1">
      <alignment horizontal="center"/>
      <protection hidden="1" locked="0"/>
    </xf>
    <xf numFmtId="166" fontId="0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9" xfId="0" applyNumberFormat="1" applyFont="1" applyBorder="1" applyAlignment="1" applyProtection="1">
      <alignment horizontal="center"/>
      <protection hidden="1"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6" fontId="3" fillId="0" borderId="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21" xfId="0" applyNumberFormat="1" applyFont="1" applyBorder="1" applyAlignment="1" applyProtection="1">
      <alignment horizontal="center"/>
      <protection hidden="1" locked="0"/>
    </xf>
    <xf numFmtId="164" fontId="1" fillId="0" borderId="22" xfId="0" applyNumberFormat="1" applyFont="1" applyBorder="1" applyAlignment="1" applyProtection="1">
      <alignment horizontal="center"/>
      <protection hidden="1" locked="0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6" fontId="1" fillId="0" borderId="26" xfId="0" applyNumberFormat="1" applyFont="1" applyBorder="1" applyAlignment="1" applyProtection="1">
      <alignment horizontal="center"/>
      <protection hidden="1" locked="0"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hidden="1" locked="0"/>
    </xf>
    <xf numFmtId="166" fontId="1" fillId="0" borderId="7" xfId="0" applyNumberFormat="1" applyFont="1" applyBorder="1" applyAlignment="1" applyProtection="1">
      <alignment horizontal="center"/>
      <protection hidden="1" locked="0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166" fontId="0" fillId="0" borderId="13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11" fillId="0" borderId="6" xfId="0" applyNumberFormat="1" applyFont="1" applyBorder="1" applyAlignment="1" applyProtection="1">
      <alignment horizontal="center"/>
      <protection hidden="1" locked="0"/>
    </xf>
    <xf numFmtId="166" fontId="11" fillId="0" borderId="32" xfId="0" applyNumberFormat="1" applyFont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 applyProtection="1">
      <alignment horizontal="center"/>
      <protection hidden="1" locked="0"/>
    </xf>
    <xf numFmtId="166" fontId="9" fillId="0" borderId="6" xfId="0" applyNumberFormat="1" applyFont="1" applyBorder="1" applyAlignment="1" applyProtection="1">
      <alignment horizontal="center"/>
      <protection hidden="1" locked="0"/>
    </xf>
    <xf numFmtId="166" fontId="9" fillId="0" borderId="32" xfId="0" applyNumberFormat="1" applyFont="1" applyBorder="1" applyAlignment="1" applyProtection="1">
      <alignment horizontal="center"/>
      <protection hidden="1" locked="0"/>
    </xf>
    <xf numFmtId="0" fontId="12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9" fillId="0" borderId="7" xfId="0" applyNumberFormat="1" applyFont="1" applyBorder="1" applyAlignment="1" applyProtection="1">
      <alignment horizontal="center"/>
      <protection hidden="1" locked="0"/>
    </xf>
    <xf numFmtId="166" fontId="9" fillId="0" borderId="26" xfId="0" applyNumberFormat="1" applyFont="1" applyBorder="1" applyAlignment="1" applyProtection="1">
      <alignment horizontal="center"/>
      <protection hidden="1" locked="0"/>
    </xf>
    <xf numFmtId="0" fontId="12" fillId="0" borderId="4" xfId="0" applyFont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37" xfId="0" applyNumberFormat="1" applyFont="1" applyBorder="1" applyAlignment="1" applyProtection="1">
      <alignment horizontal="center"/>
      <protection hidden="1" locked="0"/>
    </xf>
    <xf numFmtId="21" fontId="0" fillId="0" borderId="0" xfId="0" applyNumberFormat="1" applyBorder="1" applyAlignment="1">
      <alignment/>
    </xf>
    <xf numFmtId="166" fontId="0" fillId="0" borderId="13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>
      <alignment horizontal="center"/>
    </xf>
    <xf numFmtId="166" fontId="10" fillId="0" borderId="13" xfId="0" applyNumberFormat="1" applyFont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66" fontId="9" fillId="0" borderId="38" xfId="0" applyNumberFormat="1" applyFont="1" applyBorder="1" applyAlignment="1" applyProtection="1">
      <alignment horizontal="center"/>
      <protection hidden="1" locked="0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9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>
      <alignment/>
    </xf>
    <xf numFmtId="166" fontId="11" fillId="0" borderId="7" xfId="0" applyNumberFormat="1" applyFont="1" applyBorder="1" applyAlignment="1" applyProtection="1">
      <alignment horizontal="center"/>
      <protection hidden="1" locked="0"/>
    </xf>
    <xf numFmtId="166" fontId="10" fillId="0" borderId="7" xfId="0" applyNumberFormat="1" applyFont="1" applyBorder="1" applyAlignment="1" applyProtection="1">
      <alignment horizontal="center"/>
      <protection hidden="1" locked="0"/>
    </xf>
    <xf numFmtId="166" fontId="9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166" fontId="10" fillId="0" borderId="26" xfId="0" applyNumberFormat="1" applyFont="1" applyBorder="1" applyAlignment="1" applyProtection="1">
      <alignment horizontal="center"/>
      <protection hidden="1" locked="0"/>
    </xf>
    <xf numFmtId="166" fontId="0" fillId="0" borderId="39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21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>
      <alignment horizontal="center"/>
    </xf>
    <xf numFmtId="166" fontId="0" fillId="0" borderId="6" xfId="0" applyNumberFormat="1" applyFont="1" applyBorder="1" applyAlignment="1" applyProtection="1">
      <alignment horizontal="center"/>
      <protection hidden="1" locked="0"/>
    </xf>
    <xf numFmtId="166" fontId="9" fillId="0" borderId="40" xfId="0" applyNumberFormat="1" applyFont="1" applyBorder="1" applyAlignment="1" applyProtection="1">
      <alignment horizontal="center"/>
      <protection hidden="1" locked="0"/>
    </xf>
    <xf numFmtId="0" fontId="10" fillId="0" borderId="11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1" fillId="0" borderId="10" xfId="0" applyNumberFormat="1" applyFont="1" applyBorder="1" applyAlignment="1" applyProtection="1">
      <alignment horizontal="center"/>
      <protection hidden="1" locked="0"/>
    </xf>
    <xf numFmtId="166" fontId="0" fillId="0" borderId="10" xfId="0" applyNumberFormat="1" applyFont="1" applyBorder="1" applyAlignment="1" applyProtection="1">
      <alignment horizontal="center"/>
      <protection hidden="1" locked="0"/>
    </xf>
    <xf numFmtId="166" fontId="13" fillId="0" borderId="37" xfId="0" applyNumberFormat="1" applyFont="1" applyBorder="1" applyAlignment="1">
      <alignment horizontal="center"/>
    </xf>
    <xf numFmtId="166" fontId="10" fillId="0" borderId="6" xfId="0" applyNumberFormat="1" applyFont="1" applyBorder="1" applyAlignment="1" applyProtection="1">
      <alignment horizontal="center"/>
      <protection hidden="1" locked="0"/>
    </xf>
    <xf numFmtId="21" fontId="0" fillId="0" borderId="19" xfId="0" applyNumberFormat="1" applyBorder="1" applyAlignment="1">
      <alignment horizontal="center"/>
    </xf>
    <xf numFmtId="46" fontId="12" fillId="0" borderId="6" xfId="0" applyNumberFormat="1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46" fontId="9" fillId="0" borderId="7" xfId="0" applyNumberFormat="1" applyFont="1" applyBorder="1" applyAlignment="1">
      <alignment horizontal="center"/>
    </xf>
    <xf numFmtId="46" fontId="9" fillId="0" borderId="6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1" fontId="0" fillId="0" borderId="22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166" fontId="9" fillId="0" borderId="40" xfId="0" applyNumberFormat="1" applyFont="1" applyBorder="1" applyAlignment="1">
      <alignment/>
    </xf>
    <xf numFmtId="166" fontId="9" fillId="0" borderId="42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6" fontId="9" fillId="0" borderId="43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6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6" fontId="11" fillId="0" borderId="44" xfId="0" applyNumberFormat="1" applyFont="1" applyBorder="1" applyAlignment="1" applyProtection="1">
      <alignment horizontal="center"/>
      <protection hidden="1" locked="0"/>
    </xf>
    <xf numFmtId="166" fontId="0" fillId="0" borderId="6" xfId="0" applyNumberForma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14" xfId="0" applyBorder="1" applyAlignment="1">
      <alignment/>
    </xf>
    <xf numFmtId="46" fontId="9" fillId="0" borderId="0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21" fontId="0" fillId="0" borderId="37" xfId="0" applyNumberFormat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46" fontId="3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46" fontId="13" fillId="0" borderId="2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6" fontId="12" fillId="0" borderId="25" xfId="0" applyNumberFormat="1" applyFont="1" applyBorder="1" applyAlignment="1">
      <alignment horizontal="center"/>
    </xf>
    <xf numFmtId="46" fontId="13" fillId="0" borderId="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6" fontId="12" fillId="0" borderId="26" xfId="0" applyNumberFormat="1" applyFont="1" applyBorder="1" applyAlignment="1">
      <alignment horizontal="center"/>
    </xf>
    <xf numFmtId="164" fontId="1" fillId="0" borderId="47" xfId="0" applyNumberFormat="1" applyFont="1" applyBorder="1" applyAlignment="1" applyProtection="1">
      <alignment horizontal="center"/>
      <protection hidden="1" locked="0"/>
    </xf>
    <xf numFmtId="0" fontId="1" fillId="0" borderId="26" xfId="0" applyNumberFormat="1" applyFont="1" applyBorder="1" applyAlignment="1">
      <alignment horizontal="center"/>
    </xf>
    <xf numFmtId="166" fontId="9" fillId="0" borderId="26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7" fontId="0" fillId="0" borderId="0" xfId="0" applyNumberFormat="1" applyAlignment="1">
      <alignment/>
    </xf>
    <xf numFmtId="0" fontId="12" fillId="0" borderId="0" xfId="0" applyFont="1" applyAlignment="1">
      <alignment horizontal="centerContinuous" vertical="center"/>
    </xf>
    <xf numFmtId="46" fontId="12" fillId="0" borderId="7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166" fontId="13" fillId="0" borderId="21" xfId="0" applyNumberFormat="1" applyFont="1" applyBorder="1" applyAlignment="1">
      <alignment horizontal="center"/>
    </xf>
    <xf numFmtId="166" fontId="0" fillId="0" borderId="38" xfId="0" applyNumberFormat="1" applyFont="1" applyBorder="1" applyAlignment="1" applyProtection="1">
      <alignment horizontal="center"/>
      <protection hidden="1" locked="0"/>
    </xf>
    <xf numFmtId="0" fontId="11" fillId="0" borderId="25" xfId="0" applyNumberFormat="1" applyFont="1" applyBorder="1" applyAlignment="1">
      <alignment horizontal="center"/>
    </xf>
    <xf numFmtId="166" fontId="10" fillId="0" borderId="38" xfId="0" applyNumberFormat="1" applyFont="1" applyBorder="1" applyAlignment="1" applyProtection="1">
      <alignment horizontal="center"/>
      <protection hidden="1" locked="0"/>
    </xf>
    <xf numFmtId="166" fontId="0" fillId="0" borderId="7" xfId="0" applyNumberFormat="1" applyFont="1" applyBorder="1" applyAlignment="1" applyProtection="1">
      <alignment horizontal="center"/>
      <protection hidden="1" locked="0"/>
    </xf>
    <xf numFmtId="166" fontId="0" fillId="0" borderId="33" xfId="0" applyNumberFormat="1" applyFont="1" applyBorder="1" applyAlignment="1" applyProtection="1">
      <alignment horizontal="center"/>
      <protection hidden="1" locked="0"/>
    </xf>
    <xf numFmtId="166" fontId="0" fillId="0" borderId="12" xfId="0" applyNumberFormat="1" applyFont="1" applyBorder="1" applyAlignment="1" applyProtection="1">
      <alignment horizontal="center"/>
      <protection hidden="1" locked="0"/>
    </xf>
    <xf numFmtId="166" fontId="0" fillId="0" borderId="34" xfId="0" applyNumberFormat="1" applyFont="1" applyBorder="1" applyAlignment="1" applyProtection="1">
      <alignment horizontal="center"/>
      <protection hidden="1" locked="0"/>
    </xf>
    <xf numFmtId="166" fontId="0" fillId="0" borderId="34" xfId="0" applyNumberFormat="1" applyFont="1" applyBorder="1" applyAlignment="1" applyProtection="1">
      <alignment horizontal="center"/>
      <protection hidden="1" locked="0"/>
    </xf>
    <xf numFmtId="166" fontId="0" fillId="0" borderId="48" xfId="0" applyNumberFormat="1" applyFont="1" applyBorder="1" applyAlignment="1" applyProtection="1">
      <alignment horizontal="center"/>
      <protection hidden="1" locked="0"/>
    </xf>
    <xf numFmtId="0" fontId="11" fillId="0" borderId="48" xfId="0" applyNumberFormat="1" applyFont="1" applyBorder="1" applyAlignment="1">
      <alignment horizontal="center"/>
    </xf>
    <xf numFmtId="166" fontId="13" fillId="0" borderId="47" xfId="0" applyNumberFormat="1" applyFont="1" applyBorder="1" applyAlignment="1">
      <alignment horizontal="center"/>
    </xf>
    <xf numFmtId="166" fontId="0" fillId="0" borderId="49" xfId="0" applyNumberFormat="1" applyFont="1" applyBorder="1" applyAlignment="1" applyProtection="1">
      <alignment horizontal="center"/>
      <protection hidden="1" locked="0"/>
    </xf>
    <xf numFmtId="166" fontId="0" fillId="0" borderId="33" xfId="0" applyNumberFormat="1" applyFont="1" applyBorder="1" applyAlignment="1" applyProtection="1">
      <alignment horizontal="center"/>
      <protection hidden="1" locked="0"/>
    </xf>
    <xf numFmtId="21" fontId="0" fillId="0" borderId="50" xfId="0" applyNumberFormat="1" applyBorder="1" applyAlignment="1">
      <alignment horizontal="center"/>
    </xf>
    <xf numFmtId="166" fontId="9" fillId="0" borderId="42" xfId="0" applyNumberFormat="1" applyFont="1" applyBorder="1" applyAlignment="1" applyProtection="1">
      <alignment horizontal="center"/>
      <protection hidden="1" locked="0"/>
    </xf>
    <xf numFmtId="0" fontId="1" fillId="0" borderId="5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6" fontId="13" fillId="0" borderId="6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66675</xdr:rowOff>
    </xdr:from>
    <xdr:to>
      <xdr:col>3</xdr:col>
      <xdr:colOff>828675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19150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3</xdr:col>
      <xdr:colOff>1457325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7250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3</xdr:col>
      <xdr:colOff>1457325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57250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66675</xdr:rowOff>
    </xdr:from>
    <xdr:to>
      <xdr:col>3</xdr:col>
      <xdr:colOff>1000125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19150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180975</xdr:rowOff>
    </xdr:from>
    <xdr:to>
      <xdr:col>3</xdr:col>
      <xdr:colOff>895350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33450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104775</xdr:rowOff>
    </xdr:from>
    <xdr:to>
      <xdr:col>3</xdr:col>
      <xdr:colOff>1352550</xdr:colOff>
      <xdr:row>6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0"/>
          <a:ext cx="1247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95250</xdr:rowOff>
    </xdr:from>
    <xdr:to>
      <xdr:col>3</xdr:col>
      <xdr:colOff>1047750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0525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</xdr:rowOff>
    </xdr:from>
    <xdr:to>
      <xdr:col>3</xdr:col>
      <xdr:colOff>904875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</xdr:rowOff>
    </xdr:from>
    <xdr:to>
      <xdr:col>3</xdr:col>
      <xdr:colOff>904875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</xdr:rowOff>
    </xdr:from>
    <xdr:to>
      <xdr:col>3</xdr:col>
      <xdr:colOff>904875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1228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19050</xdr:rowOff>
    </xdr:from>
    <xdr:to>
      <xdr:col>3</xdr:col>
      <xdr:colOff>904875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14325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3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143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114300</xdr:rowOff>
    </xdr:from>
    <xdr:to>
      <xdr:col>3</xdr:col>
      <xdr:colOff>895350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6677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142875</xdr:rowOff>
    </xdr:from>
    <xdr:to>
      <xdr:col>3</xdr:col>
      <xdr:colOff>1038225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95350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workbookViewId="0" topLeftCell="A1">
      <selection activeCell="E27" sqref="E27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2.375" style="0" customWidth="1"/>
    <col min="4" max="4" width="22.1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3" width="2.00390625" style="0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625" style="0" customWidth="1"/>
    <col min="18" max="18" width="3.75390625" style="0" customWidth="1"/>
    <col min="19" max="19" width="3.00390625" style="0" hidden="1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48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251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252</v>
      </c>
      <c r="C10" s="41"/>
      <c r="D10" s="41"/>
      <c r="E10" s="86"/>
      <c r="G10" s="41"/>
      <c r="H10" s="41"/>
      <c r="N10" s="41"/>
      <c r="O10" s="41" t="s">
        <v>269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65" t="s">
        <v>4</v>
      </c>
      <c r="K12" s="266"/>
      <c r="L12" s="266"/>
      <c r="M12" s="267"/>
      <c r="N12" s="4" t="s">
        <v>8</v>
      </c>
      <c r="O12" s="2" t="s">
        <v>1</v>
      </c>
      <c r="P12" s="79" t="s">
        <v>11</v>
      </c>
      <c r="Q12" s="79" t="s">
        <v>15</v>
      </c>
      <c r="R12" s="110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104" t="s">
        <v>44</v>
      </c>
      <c r="S13" s="190" t="s">
        <v>45</v>
      </c>
    </row>
    <row r="14" spans="2:19" ht="12.75">
      <c r="B14" s="51">
        <v>1</v>
      </c>
      <c r="C14" s="51">
        <v>3</v>
      </c>
      <c r="D14" s="52" t="s">
        <v>175</v>
      </c>
      <c r="E14" s="58">
        <v>83</v>
      </c>
      <c r="F14" s="58" t="s">
        <v>176</v>
      </c>
      <c r="G14" s="53">
        <v>0.41770833333333335</v>
      </c>
      <c r="H14" s="66">
        <v>0.4564826388888889</v>
      </c>
      <c r="I14" s="131">
        <f>H14-G14</f>
        <v>0.038774305555555555</v>
      </c>
      <c r="J14" s="143">
        <v>3</v>
      </c>
      <c r="K14" s="143">
        <v>3</v>
      </c>
      <c r="L14" s="143">
        <v>1</v>
      </c>
      <c r="M14" s="144">
        <v>0</v>
      </c>
      <c r="N14" s="66">
        <v>0.000694444444444444</v>
      </c>
      <c r="O14" s="132">
        <f>H14-G14+(J14+K14+L14+M14)*N14</f>
        <v>0.04363541666666666</v>
      </c>
      <c r="P14" s="191">
        <f>O14-O$14</f>
        <v>0</v>
      </c>
      <c r="Q14" s="134" t="s">
        <v>39</v>
      </c>
      <c r="R14" s="46">
        <v>30</v>
      </c>
      <c r="S14" s="46"/>
    </row>
    <row r="15" spans="2:19" ht="12.75">
      <c r="B15" s="9">
        <v>2</v>
      </c>
      <c r="C15" s="9">
        <v>4</v>
      </c>
      <c r="D15" s="10" t="s">
        <v>177</v>
      </c>
      <c r="E15" s="48">
        <v>86</v>
      </c>
      <c r="F15" s="48" t="s">
        <v>160</v>
      </c>
      <c r="G15" s="40">
        <v>0.418055555555556</v>
      </c>
      <c r="H15" s="21">
        <v>0.4570462962962963</v>
      </c>
      <c r="I15" s="82">
        <f>H15-G15</f>
        <v>0.03899074074074027</v>
      </c>
      <c r="J15" s="24">
        <v>3</v>
      </c>
      <c r="K15" s="24">
        <v>0</v>
      </c>
      <c r="L15" s="24">
        <v>2</v>
      </c>
      <c r="M15" s="22">
        <v>2</v>
      </c>
      <c r="N15" s="25">
        <v>0.000694444444444444</v>
      </c>
      <c r="O15" s="122">
        <f>H15-G15+(J15+K15+L15+M15)*N15</f>
        <v>0.04385185185185138</v>
      </c>
      <c r="P15" s="187">
        <f>O15-O$14</f>
        <v>0.00021643518518471572</v>
      </c>
      <c r="Q15" s="78" t="s">
        <v>39</v>
      </c>
      <c r="R15" s="38">
        <v>29</v>
      </c>
      <c r="S15" s="38"/>
    </row>
    <row r="16" spans="2:19" ht="12.75">
      <c r="B16" s="37">
        <v>3</v>
      </c>
      <c r="C16" s="9">
        <v>1</v>
      </c>
      <c r="D16" s="10" t="s">
        <v>101</v>
      </c>
      <c r="E16" s="48">
        <v>85</v>
      </c>
      <c r="F16" s="48" t="s">
        <v>174</v>
      </c>
      <c r="G16" s="40">
        <v>0.41701388888888885</v>
      </c>
      <c r="H16" s="21">
        <v>0.45742013888888894</v>
      </c>
      <c r="I16" s="82">
        <f>H16-G16</f>
        <v>0.04040625000000009</v>
      </c>
      <c r="J16" s="24">
        <v>2</v>
      </c>
      <c r="K16" s="24">
        <v>2</v>
      </c>
      <c r="L16" s="24">
        <v>1</v>
      </c>
      <c r="M16" s="22">
        <v>2</v>
      </c>
      <c r="N16" s="25">
        <v>0.0006944444444444445</v>
      </c>
      <c r="O16" s="122">
        <f>H16-G16+(J16+K16+L16+M16)*N16</f>
        <v>0.045267361111111196</v>
      </c>
      <c r="P16" s="187">
        <f>O16-O$14</f>
        <v>0.001631944444444533</v>
      </c>
      <c r="Q16" s="78" t="s">
        <v>39</v>
      </c>
      <c r="R16" s="38">
        <v>28</v>
      </c>
      <c r="S16" s="38"/>
    </row>
    <row r="19" ht="12.75">
      <c r="D19" s="145" t="s">
        <v>154</v>
      </c>
    </row>
    <row r="20" spans="3:6" ht="12.75">
      <c r="C20" s="70">
        <v>2</v>
      </c>
      <c r="D20" s="71" t="s">
        <v>74</v>
      </c>
      <c r="E20" s="72">
        <v>85</v>
      </c>
      <c r="F20" s="72" t="s">
        <v>160</v>
      </c>
    </row>
    <row r="21" spans="4:15" ht="15.75">
      <c r="D21" s="114" t="s">
        <v>267</v>
      </c>
      <c r="F21" s="6"/>
      <c r="G21" s="6"/>
      <c r="M21" s="41"/>
      <c r="N21" s="41"/>
      <c r="O21" s="41"/>
    </row>
    <row r="22" spans="3:6" ht="12.75">
      <c r="C22" s="70">
        <v>5</v>
      </c>
      <c r="D22" s="71" t="s">
        <v>103</v>
      </c>
      <c r="E22" s="72">
        <v>83</v>
      </c>
      <c r="F22" s="72" t="s">
        <v>93</v>
      </c>
    </row>
    <row r="24" spans="12:13" ht="12.75">
      <c r="L24" s="6" t="s">
        <v>253</v>
      </c>
      <c r="M24" s="76"/>
    </row>
    <row r="25" spans="12:13" ht="12.75">
      <c r="L25" s="6"/>
      <c r="M25" s="76"/>
    </row>
    <row r="26" spans="12:13" ht="12.75">
      <c r="L26" s="6" t="s">
        <v>254</v>
      </c>
      <c r="M26" s="76"/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3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4.00390625" style="76" customWidth="1"/>
    <col min="4" max="4" width="21.875" style="0" customWidth="1"/>
    <col min="5" max="5" width="2.25390625" style="124" customWidth="1"/>
    <col min="6" max="6" width="23.875" style="0" customWidth="1"/>
    <col min="7" max="7" width="10.625" style="0" hidden="1" customWidth="1"/>
    <col min="8" max="8" width="11.625" style="0" hidden="1" customWidth="1"/>
    <col min="9" max="9" width="10.00390625" style="0" customWidth="1"/>
    <col min="10" max="11" width="2.25390625" style="0" customWidth="1"/>
    <col min="12" max="12" width="9.625" style="0" customWidth="1"/>
    <col min="13" max="13" width="8.25390625" style="98" customWidth="1"/>
    <col min="14" max="14" width="2.25390625" style="0" customWidth="1"/>
    <col min="15" max="15" width="3.25390625" style="0" customWidth="1"/>
    <col min="16" max="16" width="3.875" style="0" customWidth="1"/>
  </cols>
  <sheetData>
    <row r="2" spans="1:15" ht="23.25" customHeight="1">
      <c r="A2" s="219"/>
      <c r="B2" s="219"/>
      <c r="C2" s="219"/>
      <c r="D2" s="219"/>
      <c r="E2" s="221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 t="s">
        <v>296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123"/>
      <c r="F7" s="44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123"/>
      <c r="F9" s="43"/>
      <c r="G9" s="43"/>
      <c r="H9" s="43"/>
      <c r="I9" s="43"/>
      <c r="J9" s="43"/>
      <c r="K9" s="43"/>
      <c r="L9" s="17"/>
    </row>
    <row r="10" spans="2:11" ht="15.75">
      <c r="B10" s="41" t="s">
        <v>334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125"/>
    </row>
    <row r="12" spans="2:12" ht="15.75">
      <c r="B12" s="41" t="s">
        <v>297</v>
      </c>
      <c r="C12" s="86"/>
      <c r="D12" s="41"/>
      <c r="E12" s="125"/>
      <c r="G12" s="41"/>
      <c r="H12" s="41"/>
      <c r="I12" s="41" t="s">
        <v>159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108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29"/>
      <c r="C15" s="87"/>
      <c r="D15" s="18"/>
      <c r="E15" s="167"/>
      <c r="F15" s="27" t="s">
        <v>14</v>
      </c>
      <c r="G15" s="18" t="s">
        <v>2</v>
      </c>
      <c r="H15" s="30" t="s">
        <v>3</v>
      </c>
      <c r="I15" s="18" t="s">
        <v>10</v>
      </c>
      <c r="J15" s="171" t="s">
        <v>6</v>
      </c>
      <c r="K15" s="171" t="s">
        <v>7</v>
      </c>
      <c r="L15" s="26" t="s">
        <v>5</v>
      </c>
      <c r="M15" s="26" t="s">
        <v>12</v>
      </c>
      <c r="N15" s="95"/>
      <c r="O15" s="26" t="s">
        <v>44</v>
      </c>
      <c r="P15" s="26" t="s">
        <v>45</v>
      </c>
    </row>
    <row r="16" spans="1:16" ht="12.75">
      <c r="A16" s="69"/>
      <c r="B16" s="170">
        <v>1</v>
      </c>
      <c r="C16" s="28">
        <v>72</v>
      </c>
      <c r="D16" s="31" t="s">
        <v>41</v>
      </c>
      <c r="E16" s="222">
        <v>90</v>
      </c>
      <c r="F16" s="222" t="s">
        <v>73</v>
      </c>
      <c r="G16" s="118">
        <v>0.441666666666667</v>
      </c>
      <c r="H16" s="25">
        <v>0.4561030092592593</v>
      </c>
      <c r="I16" s="25">
        <f aca="true" t="shared" si="0" ref="I16:I45">H16-G16</f>
        <v>0.0144363425925923</v>
      </c>
      <c r="J16" s="34">
        <v>1</v>
      </c>
      <c r="K16" s="34">
        <v>1</v>
      </c>
      <c r="L16" s="33">
        <f aca="true" t="shared" si="1" ref="L16:L45">I16</f>
        <v>0.0144363425925923</v>
      </c>
      <c r="M16" s="156">
        <f aca="true" t="shared" si="2" ref="M16:M45">L16-L$16</f>
        <v>0</v>
      </c>
      <c r="N16" s="77" t="s">
        <v>39</v>
      </c>
      <c r="O16" s="155">
        <v>15</v>
      </c>
      <c r="P16" s="155">
        <v>60</v>
      </c>
    </row>
    <row r="17" spans="1:16" ht="12.75">
      <c r="A17" s="69"/>
      <c r="B17" s="37">
        <v>2</v>
      </c>
      <c r="C17" s="9">
        <v>99</v>
      </c>
      <c r="D17" s="56" t="s">
        <v>54</v>
      </c>
      <c r="E17" s="230">
        <v>90</v>
      </c>
      <c r="F17" s="230" t="s">
        <v>306</v>
      </c>
      <c r="G17" s="40">
        <v>0.45103356481481477</v>
      </c>
      <c r="H17" s="21">
        <v>0.4662766203703704</v>
      </c>
      <c r="I17" s="21">
        <f t="shared" si="0"/>
        <v>0.015243055555555607</v>
      </c>
      <c r="J17" s="7">
        <v>0</v>
      </c>
      <c r="K17" s="7">
        <v>2</v>
      </c>
      <c r="L17" s="14">
        <f t="shared" si="1"/>
        <v>0.015243055555555607</v>
      </c>
      <c r="M17" s="91">
        <f t="shared" si="2"/>
        <v>0.0008067129629633074</v>
      </c>
      <c r="N17" s="78" t="s">
        <v>39</v>
      </c>
      <c r="O17" s="38">
        <v>14</v>
      </c>
      <c r="P17" s="38">
        <v>59</v>
      </c>
    </row>
    <row r="18" spans="1:16" ht="12.75">
      <c r="A18" s="69"/>
      <c r="B18" s="37">
        <v>3</v>
      </c>
      <c r="C18" s="9">
        <v>81</v>
      </c>
      <c r="D18" s="10" t="s">
        <v>114</v>
      </c>
      <c r="E18" s="165">
        <v>90</v>
      </c>
      <c r="F18" s="231" t="s">
        <v>311</v>
      </c>
      <c r="G18" s="40">
        <v>0.444791666666667</v>
      </c>
      <c r="H18" s="21">
        <v>0.4603946759259259</v>
      </c>
      <c r="I18" s="21">
        <f t="shared" si="0"/>
        <v>0.015603009259258949</v>
      </c>
      <c r="J18" s="7">
        <v>3</v>
      </c>
      <c r="K18" s="7">
        <v>1</v>
      </c>
      <c r="L18" s="14">
        <f t="shared" si="1"/>
        <v>0.015603009259258949</v>
      </c>
      <c r="M18" s="91">
        <f t="shared" si="2"/>
        <v>0.0011666666666666492</v>
      </c>
      <c r="N18" s="78" t="s">
        <v>49</v>
      </c>
      <c r="O18" s="38">
        <v>13</v>
      </c>
      <c r="P18" s="38">
        <v>58</v>
      </c>
    </row>
    <row r="19" spans="1:16" ht="12.75">
      <c r="A19" s="69"/>
      <c r="B19" s="37">
        <v>4</v>
      </c>
      <c r="C19" s="9">
        <v>93</v>
      </c>
      <c r="D19" s="10" t="s">
        <v>116</v>
      </c>
      <c r="E19" s="165">
        <v>90</v>
      </c>
      <c r="F19" s="230" t="s">
        <v>306</v>
      </c>
      <c r="G19" s="40">
        <v>0.448958333333333</v>
      </c>
      <c r="H19" s="21">
        <v>0.4645798611111111</v>
      </c>
      <c r="I19" s="21">
        <f t="shared" si="0"/>
        <v>0.015621527777778088</v>
      </c>
      <c r="J19" s="7">
        <v>2</v>
      </c>
      <c r="K19" s="7">
        <v>1</v>
      </c>
      <c r="L19" s="14">
        <f t="shared" si="1"/>
        <v>0.015621527777778088</v>
      </c>
      <c r="M19" s="91">
        <f t="shared" si="2"/>
        <v>0.0011851851851857886</v>
      </c>
      <c r="N19" s="78" t="s">
        <v>49</v>
      </c>
      <c r="O19" s="38">
        <v>12</v>
      </c>
      <c r="P19" s="38">
        <v>57</v>
      </c>
    </row>
    <row r="20" spans="1:16" ht="12.75">
      <c r="A20" s="69"/>
      <c r="B20" s="37">
        <v>5</v>
      </c>
      <c r="C20" s="9">
        <v>96</v>
      </c>
      <c r="D20" s="56" t="s">
        <v>111</v>
      </c>
      <c r="E20" s="230">
        <v>90</v>
      </c>
      <c r="F20" s="178" t="s">
        <v>112</v>
      </c>
      <c r="G20" s="40">
        <v>0.45</v>
      </c>
      <c r="H20" s="21">
        <v>0.46582060185185187</v>
      </c>
      <c r="I20" s="21">
        <f t="shared" si="0"/>
        <v>0.015820601851851857</v>
      </c>
      <c r="J20" s="7">
        <v>1</v>
      </c>
      <c r="K20" s="7">
        <v>2</v>
      </c>
      <c r="L20" s="14">
        <f t="shared" si="1"/>
        <v>0.015820601851851857</v>
      </c>
      <c r="M20" s="91">
        <f t="shared" si="2"/>
        <v>0.001384259259259557</v>
      </c>
      <c r="N20" s="78" t="s">
        <v>49</v>
      </c>
      <c r="O20" s="38">
        <v>11</v>
      </c>
      <c r="P20" s="38">
        <v>56</v>
      </c>
    </row>
    <row r="21" spans="1:16" ht="12.75">
      <c r="A21" s="69"/>
      <c r="B21" s="37">
        <v>6</v>
      </c>
      <c r="C21" s="9">
        <v>70</v>
      </c>
      <c r="D21" s="10" t="s">
        <v>119</v>
      </c>
      <c r="E21" s="165">
        <v>90</v>
      </c>
      <c r="F21" s="165" t="s">
        <v>67</v>
      </c>
      <c r="G21" s="40">
        <v>0.440972222222222</v>
      </c>
      <c r="H21" s="21">
        <v>0.45691203703703703</v>
      </c>
      <c r="I21" s="21">
        <f t="shared" si="0"/>
        <v>0.015939814814815045</v>
      </c>
      <c r="J21" s="7">
        <v>1</v>
      </c>
      <c r="K21" s="7">
        <v>2</v>
      </c>
      <c r="L21" s="14">
        <f t="shared" si="1"/>
        <v>0.015939814814815045</v>
      </c>
      <c r="M21" s="91">
        <f t="shared" si="2"/>
        <v>0.001503472222222746</v>
      </c>
      <c r="N21" s="78" t="s">
        <v>49</v>
      </c>
      <c r="O21" s="38">
        <v>10</v>
      </c>
      <c r="P21" s="38">
        <v>55</v>
      </c>
    </row>
    <row r="22" spans="1:16" ht="12.75">
      <c r="A22" s="69"/>
      <c r="B22" s="37">
        <v>7</v>
      </c>
      <c r="C22" s="9">
        <v>69</v>
      </c>
      <c r="D22" s="56" t="s">
        <v>65</v>
      </c>
      <c r="E22" s="230">
        <v>91</v>
      </c>
      <c r="F22" s="165" t="s">
        <v>224</v>
      </c>
      <c r="G22" s="40">
        <v>0.44061689814814814</v>
      </c>
      <c r="H22" s="21">
        <v>0.45686458333333335</v>
      </c>
      <c r="I22" s="21">
        <f t="shared" si="0"/>
        <v>0.016247685185185212</v>
      </c>
      <c r="J22" s="7">
        <v>2</v>
      </c>
      <c r="K22" s="7">
        <v>3</v>
      </c>
      <c r="L22" s="14">
        <f t="shared" si="1"/>
        <v>0.016247685185185212</v>
      </c>
      <c r="M22" s="91">
        <f t="shared" si="2"/>
        <v>0.0018113425925929127</v>
      </c>
      <c r="N22" s="78" t="s">
        <v>50</v>
      </c>
      <c r="O22" s="38">
        <v>9</v>
      </c>
      <c r="P22" s="38">
        <v>54</v>
      </c>
    </row>
    <row r="23" spans="1:16" ht="12.75">
      <c r="A23" s="69"/>
      <c r="B23" s="37">
        <v>8</v>
      </c>
      <c r="C23" s="9">
        <v>65</v>
      </c>
      <c r="D23" s="56" t="s">
        <v>129</v>
      </c>
      <c r="E23" s="230">
        <v>90</v>
      </c>
      <c r="F23" s="165" t="s">
        <v>224</v>
      </c>
      <c r="G23" s="40">
        <v>0.439236111111111</v>
      </c>
      <c r="H23" s="21">
        <v>0.45591203703703703</v>
      </c>
      <c r="I23" s="21">
        <f t="shared" si="0"/>
        <v>0.01667592592592604</v>
      </c>
      <c r="J23" s="7">
        <v>4</v>
      </c>
      <c r="K23" s="7">
        <v>3</v>
      </c>
      <c r="L23" s="14">
        <f t="shared" si="1"/>
        <v>0.01667592592592604</v>
      </c>
      <c r="M23" s="91">
        <f t="shared" si="2"/>
        <v>0.002239583333333739</v>
      </c>
      <c r="N23" s="78" t="s">
        <v>50</v>
      </c>
      <c r="O23" s="38">
        <v>8</v>
      </c>
      <c r="P23" s="38">
        <v>53</v>
      </c>
    </row>
    <row r="24" spans="1:16" ht="12.75">
      <c r="A24" s="69"/>
      <c r="B24" s="37">
        <v>9</v>
      </c>
      <c r="C24" s="9">
        <v>67</v>
      </c>
      <c r="D24" s="56" t="s">
        <v>225</v>
      </c>
      <c r="E24" s="230">
        <v>91</v>
      </c>
      <c r="F24" s="165" t="s">
        <v>224</v>
      </c>
      <c r="G24" s="40">
        <v>0.439930555555556</v>
      </c>
      <c r="H24" s="21">
        <v>0.45667824074074076</v>
      </c>
      <c r="I24" s="21">
        <f t="shared" si="0"/>
        <v>0.01674768518518477</v>
      </c>
      <c r="J24" s="7">
        <v>0</v>
      </c>
      <c r="K24" s="7">
        <v>2</v>
      </c>
      <c r="L24" s="14">
        <f t="shared" si="1"/>
        <v>0.01674768518518477</v>
      </c>
      <c r="M24" s="91">
        <f t="shared" si="2"/>
        <v>0.002311342592592469</v>
      </c>
      <c r="N24" s="78" t="s">
        <v>50</v>
      </c>
      <c r="O24" s="38">
        <v>7</v>
      </c>
      <c r="P24" s="38">
        <v>52</v>
      </c>
    </row>
    <row r="25" spans="1:16" ht="12.75">
      <c r="A25" s="69"/>
      <c r="B25" s="37">
        <v>10</v>
      </c>
      <c r="C25" s="9">
        <v>68</v>
      </c>
      <c r="D25" s="10" t="s">
        <v>64</v>
      </c>
      <c r="E25" s="165">
        <v>90</v>
      </c>
      <c r="F25" s="165" t="s">
        <v>213</v>
      </c>
      <c r="G25" s="40">
        <v>0.44027083333333333</v>
      </c>
      <c r="H25" s="21">
        <v>0.45703819444444443</v>
      </c>
      <c r="I25" s="21">
        <f t="shared" si="0"/>
        <v>0.0167673611111111</v>
      </c>
      <c r="J25" s="7">
        <v>1</v>
      </c>
      <c r="K25" s="7">
        <v>2</v>
      </c>
      <c r="L25" s="14">
        <f t="shared" si="1"/>
        <v>0.0167673611111111</v>
      </c>
      <c r="M25" s="91">
        <f t="shared" si="2"/>
        <v>0.0023310185185188015</v>
      </c>
      <c r="N25" s="78" t="s">
        <v>50</v>
      </c>
      <c r="O25" s="38">
        <v>6</v>
      </c>
      <c r="P25" s="38">
        <v>51</v>
      </c>
    </row>
    <row r="26" spans="1:16" ht="12.75">
      <c r="A26" s="69"/>
      <c r="B26" s="37">
        <v>11</v>
      </c>
      <c r="C26" s="9">
        <v>66</v>
      </c>
      <c r="D26" s="10" t="s">
        <v>91</v>
      </c>
      <c r="E26" s="165">
        <v>91</v>
      </c>
      <c r="F26" s="230" t="s">
        <v>306</v>
      </c>
      <c r="G26" s="40">
        <v>0.439583333333333</v>
      </c>
      <c r="H26" s="21">
        <v>0.4563622685185185</v>
      </c>
      <c r="I26" s="21">
        <f t="shared" si="0"/>
        <v>0.01677893518518553</v>
      </c>
      <c r="J26" s="7">
        <v>3</v>
      </c>
      <c r="K26" s="7">
        <v>3</v>
      </c>
      <c r="L26" s="14">
        <f t="shared" si="1"/>
        <v>0.01677893518518553</v>
      </c>
      <c r="M26" s="91">
        <f t="shared" si="2"/>
        <v>0.002342592592593229</v>
      </c>
      <c r="N26" s="78" t="s">
        <v>50</v>
      </c>
      <c r="O26" s="38">
        <v>5</v>
      </c>
      <c r="P26" s="38">
        <v>50</v>
      </c>
    </row>
    <row r="27" spans="1:16" ht="12.75">
      <c r="A27" s="69"/>
      <c r="B27" s="37">
        <v>12</v>
      </c>
      <c r="C27" s="9">
        <v>62</v>
      </c>
      <c r="D27" s="10" t="s">
        <v>120</v>
      </c>
      <c r="E27" s="165">
        <v>90</v>
      </c>
      <c r="F27" s="165" t="s">
        <v>67</v>
      </c>
      <c r="G27" s="40">
        <v>0.438194444444444</v>
      </c>
      <c r="H27" s="21">
        <v>0.45503587962962966</v>
      </c>
      <c r="I27" s="21">
        <f t="shared" si="0"/>
        <v>0.01684143518518566</v>
      </c>
      <c r="J27" s="7">
        <v>3</v>
      </c>
      <c r="K27" s="7">
        <v>2</v>
      </c>
      <c r="L27" s="14">
        <f t="shared" si="1"/>
        <v>0.01684143518518566</v>
      </c>
      <c r="M27" s="91">
        <f t="shared" si="2"/>
        <v>0.002405092592593361</v>
      </c>
      <c r="N27" s="78" t="s">
        <v>50</v>
      </c>
      <c r="O27" s="38">
        <v>4</v>
      </c>
      <c r="P27" s="38">
        <v>49</v>
      </c>
    </row>
    <row r="28" spans="1:16" ht="12.75">
      <c r="A28" s="69"/>
      <c r="B28" s="37">
        <v>13</v>
      </c>
      <c r="C28" s="9">
        <v>61</v>
      </c>
      <c r="D28" s="10" t="s">
        <v>144</v>
      </c>
      <c r="E28" s="165">
        <v>91</v>
      </c>
      <c r="F28" s="165" t="s">
        <v>58</v>
      </c>
      <c r="G28" s="40">
        <v>0.437847222222222</v>
      </c>
      <c r="H28" s="21">
        <v>0.4552083333333334</v>
      </c>
      <c r="I28" s="21">
        <f t="shared" si="0"/>
        <v>0.017361111111111382</v>
      </c>
      <c r="J28" s="7">
        <v>1</v>
      </c>
      <c r="K28" s="7">
        <v>2</v>
      </c>
      <c r="L28" s="14">
        <f t="shared" si="1"/>
        <v>0.017361111111111382</v>
      </c>
      <c r="M28" s="91">
        <f t="shared" si="2"/>
        <v>0.002924768518519083</v>
      </c>
      <c r="N28" s="78" t="s">
        <v>50</v>
      </c>
      <c r="O28" s="38">
        <v>3</v>
      </c>
      <c r="P28" s="38">
        <v>48</v>
      </c>
    </row>
    <row r="29" spans="1:16" ht="12.75">
      <c r="A29" s="69"/>
      <c r="B29" s="37">
        <v>14</v>
      </c>
      <c r="C29" s="9">
        <v>86</v>
      </c>
      <c r="D29" s="10" t="s">
        <v>165</v>
      </c>
      <c r="E29" s="165">
        <v>91</v>
      </c>
      <c r="F29" s="230" t="s">
        <v>306</v>
      </c>
      <c r="G29" s="40">
        <v>0.446527777777778</v>
      </c>
      <c r="H29" s="21">
        <v>0.4639027777777778</v>
      </c>
      <c r="I29" s="21">
        <f t="shared" si="0"/>
        <v>0.017374999999999752</v>
      </c>
      <c r="J29" s="7">
        <v>2</v>
      </c>
      <c r="K29" s="7">
        <v>3</v>
      </c>
      <c r="L29" s="14">
        <f t="shared" si="1"/>
        <v>0.017374999999999752</v>
      </c>
      <c r="M29" s="91">
        <f t="shared" si="2"/>
        <v>0.0029386574074074523</v>
      </c>
      <c r="N29" s="78" t="s">
        <v>50</v>
      </c>
      <c r="O29" s="38">
        <v>3</v>
      </c>
      <c r="P29" s="38">
        <v>47</v>
      </c>
    </row>
    <row r="30" spans="1:16" ht="12.75">
      <c r="A30" s="69"/>
      <c r="B30" s="37">
        <v>15</v>
      </c>
      <c r="C30" s="9">
        <v>79</v>
      </c>
      <c r="D30" s="10" t="s">
        <v>150</v>
      </c>
      <c r="E30" s="165">
        <v>90</v>
      </c>
      <c r="F30" s="165" t="s">
        <v>75</v>
      </c>
      <c r="G30" s="40">
        <v>0.444097222222222</v>
      </c>
      <c r="H30" s="21">
        <v>0.46158217592592593</v>
      </c>
      <c r="I30" s="21">
        <f t="shared" si="0"/>
        <v>0.017484953703703954</v>
      </c>
      <c r="J30" s="7">
        <v>3</v>
      </c>
      <c r="K30" s="7">
        <v>4</v>
      </c>
      <c r="L30" s="14">
        <f t="shared" si="1"/>
        <v>0.017484953703703954</v>
      </c>
      <c r="M30" s="91">
        <f t="shared" si="2"/>
        <v>0.0030486111111116543</v>
      </c>
      <c r="N30" s="78" t="s">
        <v>50</v>
      </c>
      <c r="O30" s="38">
        <v>3</v>
      </c>
      <c r="P30" s="38">
        <v>46</v>
      </c>
    </row>
    <row r="31" spans="1:16" ht="12.75">
      <c r="A31" s="69"/>
      <c r="B31" s="37">
        <v>16</v>
      </c>
      <c r="C31" s="9">
        <v>63</v>
      </c>
      <c r="D31" s="10" t="s">
        <v>115</v>
      </c>
      <c r="E31" s="165">
        <v>90</v>
      </c>
      <c r="F31" s="231" t="s">
        <v>311</v>
      </c>
      <c r="G31" s="40">
        <v>0.4385335648148148</v>
      </c>
      <c r="H31" s="21">
        <v>0.45607754629629627</v>
      </c>
      <c r="I31" s="21">
        <f t="shared" si="0"/>
        <v>0.017543981481481452</v>
      </c>
      <c r="J31" s="7">
        <v>3</v>
      </c>
      <c r="K31" s="7">
        <v>3</v>
      </c>
      <c r="L31" s="14">
        <f t="shared" si="1"/>
        <v>0.017543981481481452</v>
      </c>
      <c r="M31" s="91">
        <f t="shared" si="2"/>
        <v>0.0031076388888891526</v>
      </c>
      <c r="N31" s="78" t="s">
        <v>50</v>
      </c>
      <c r="O31" s="38">
        <v>2</v>
      </c>
      <c r="P31" s="38">
        <v>45</v>
      </c>
    </row>
    <row r="32" spans="1:16" ht="12.75">
      <c r="A32" s="69"/>
      <c r="B32" s="37">
        <v>17</v>
      </c>
      <c r="C32" s="9">
        <v>56</v>
      </c>
      <c r="D32" s="56" t="s">
        <v>117</v>
      </c>
      <c r="E32" s="230">
        <v>90</v>
      </c>
      <c r="F32" s="165" t="s">
        <v>53</v>
      </c>
      <c r="G32" s="40">
        <v>0.43610532407407404</v>
      </c>
      <c r="H32" s="21">
        <v>0.45369907407407406</v>
      </c>
      <c r="I32" s="21">
        <f t="shared" si="0"/>
        <v>0.01759375000000002</v>
      </c>
      <c r="J32" s="7">
        <v>0</v>
      </c>
      <c r="K32" s="7">
        <v>3</v>
      </c>
      <c r="L32" s="14">
        <f t="shared" si="1"/>
        <v>0.01759375000000002</v>
      </c>
      <c r="M32" s="91">
        <f t="shared" si="2"/>
        <v>0.0031574074074077196</v>
      </c>
      <c r="N32" s="78" t="s">
        <v>50</v>
      </c>
      <c r="O32" s="38">
        <v>2</v>
      </c>
      <c r="P32" s="38">
        <v>44</v>
      </c>
    </row>
    <row r="33" spans="1:16" ht="12.75">
      <c r="A33" s="69"/>
      <c r="B33" s="37">
        <v>18</v>
      </c>
      <c r="C33" s="9">
        <v>76</v>
      </c>
      <c r="D33" s="10" t="s">
        <v>189</v>
      </c>
      <c r="E33" s="165">
        <v>91</v>
      </c>
      <c r="F33" s="165" t="s">
        <v>67</v>
      </c>
      <c r="G33" s="40">
        <v>0.443055555555556</v>
      </c>
      <c r="H33" s="21">
        <v>0.46067708333333335</v>
      </c>
      <c r="I33" s="21">
        <f t="shared" si="0"/>
        <v>0.017621527777777368</v>
      </c>
      <c r="J33" s="7">
        <v>2</v>
      </c>
      <c r="K33" s="7">
        <v>1</v>
      </c>
      <c r="L33" s="14">
        <f t="shared" si="1"/>
        <v>0.017621527777777368</v>
      </c>
      <c r="M33" s="91">
        <f t="shared" si="2"/>
        <v>0.0031851851851850688</v>
      </c>
      <c r="N33" s="78" t="s">
        <v>50</v>
      </c>
      <c r="O33" s="38">
        <v>2</v>
      </c>
      <c r="P33" s="38">
        <v>43</v>
      </c>
    </row>
    <row r="34" spans="1:16" ht="12.75">
      <c r="A34" s="69"/>
      <c r="B34" s="37">
        <v>19</v>
      </c>
      <c r="C34" s="9">
        <v>90</v>
      </c>
      <c r="D34" s="10" t="s">
        <v>55</v>
      </c>
      <c r="E34" s="165">
        <v>90</v>
      </c>
      <c r="F34" s="165" t="s">
        <v>53</v>
      </c>
      <c r="G34" s="40">
        <v>0.447916666666667</v>
      </c>
      <c r="H34" s="21">
        <v>0.4656412037037037</v>
      </c>
      <c r="I34" s="21">
        <f t="shared" si="0"/>
        <v>0.01772453703703669</v>
      </c>
      <c r="J34" s="7">
        <v>2</v>
      </c>
      <c r="K34" s="7">
        <v>3</v>
      </c>
      <c r="L34" s="14">
        <f t="shared" si="1"/>
        <v>0.01772453703703669</v>
      </c>
      <c r="M34" s="91">
        <f t="shared" si="2"/>
        <v>0.0032881944444443922</v>
      </c>
      <c r="N34" s="78" t="s">
        <v>50</v>
      </c>
      <c r="O34" s="38">
        <v>2</v>
      </c>
      <c r="P34" s="38">
        <v>42</v>
      </c>
    </row>
    <row r="35" spans="1:16" ht="12.75">
      <c r="A35" s="69"/>
      <c r="B35" s="37">
        <v>20</v>
      </c>
      <c r="C35" s="9">
        <v>80</v>
      </c>
      <c r="D35" s="10" t="s">
        <v>57</v>
      </c>
      <c r="E35" s="165">
        <v>90</v>
      </c>
      <c r="F35" s="165" t="s">
        <v>53</v>
      </c>
      <c r="G35" s="40">
        <v>0.444444444444444</v>
      </c>
      <c r="H35" s="21">
        <v>0.4622650462962963</v>
      </c>
      <c r="I35" s="21">
        <f t="shared" si="0"/>
        <v>0.017820601851852302</v>
      </c>
      <c r="J35" s="7">
        <v>2</v>
      </c>
      <c r="K35" s="7">
        <v>3</v>
      </c>
      <c r="L35" s="14">
        <f t="shared" si="1"/>
        <v>0.017820601851852302</v>
      </c>
      <c r="M35" s="91">
        <f t="shared" si="2"/>
        <v>0.003384259259260003</v>
      </c>
      <c r="N35" s="78" t="s">
        <v>50</v>
      </c>
      <c r="O35" s="38">
        <v>2</v>
      </c>
      <c r="P35" s="38">
        <v>41</v>
      </c>
    </row>
    <row r="36" spans="1:16" ht="12.75">
      <c r="A36" s="69"/>
      <c r="B36" s="37">
        <v>21</v>
      </c>
      <c r="C36" s="9">
        <v>88</v>
      </c>
      <c r="D36" s="10" t="s">
        <v>212</v>
      </c>
      <c r="E36" s="165">
        <v>91</v>
      </c>
      <c r="F36" s="165" t="s">
        <v>213</v>
      </c>
      <c r="G36" s="40">
        <v>0.447222222222222</v>
      </c>
      <c r="H36" s="21">
        <v>0.46513194444444445</v>
      </c>
      <c r="I36" s="21">
        <f t="shared" si="0"/>
        <v>0.017909722222222424</v>
      </c>
      <c r="J36" s="7">
        <v>2</v>
      </c>
      <c r="K36" s="7">
        <v>3</v>
      </c>
      <c r="L36" s="14">
        <f t="shared" si="1"/>
        <v>0.017909722222222424</v>
      </c>
      <c r="M36" s="91">
        <f t="shared" si="2"/>
        <v>0.0034733796296301245</v>
      </c>
      <c r="N36" s="78" t="s">
        <v>50</v>
      </c>
      <c r="O36" s="38">
        <v>2</v>
      </c>
      <c r="P36" s="38">
        <v>40</v>
      </c>
    </row>
    <row r="37" spans="1:16" ht="12.75">
      <c r="A37" s="69"/>
      <c r="B37" s="37">
        <v>22</v>
      </c>
      <c r="C37" s="9">
        <v>74</v>
      </c>
      <c r="D37" s="10" t="s">
        <v>188</v>
      </c>
      <c r="E37" s="165">
        <v>90</v>
      </c>
      <c r="F37" s="165" t="s">
        <v>67</v>
      </c>
      <c r="G37" s="40">
        <v>0.442361111111111</v>
      </c>
      <c r="H37" s="21">
        <v>0.4603101851851852</v>
      </c>
      <c r="I37" s="21">
        <f t="shared" si="0"/>
        <v>0.0179490740740742</v>
      </c>
      <c r="J37" s="7">
        <v>0</v>
      </c>
      <c r="K37" s="7">
        <v>4</v>
      </c>
      <c r="L37" s="14">
        <f t="shared" si="1"/>
        <v>0.0179490740740742</v>
      </c>
      <c r="M37" s="91">
        <f t="shared" si="2"/>
        <v>0.003512731481481901</v>
      </c>
      <c r="N37" s="78" t="s">
        <v>50</v>
      </c>
      <c r="O37" s="38">
        <v>2</v>
      </c>
      <c r="P37" s="38">
        <v>39</v>
      </c>
    </row>
    <row r="38" spans="1:16" ht="12.75">
      <c r="A38" s="69"/>
      <c r="B38" s="37">
        <v>23</v>
      </c>
      <c r="C38" s="9">
        <v>78</v>
      </c>
      <c r="D38" s="10" t="s">
        <v>148</v>
      </c>
      <c r="E38" s="165">
        <v>92</v>
      </c>
      <c r="F38" s="165" t="s">
        <v>75</v>
      </c>
      <c r="G38" s="40">
        <v>0.44375</v>
      </c>
      <c r="H38" s="21">
        <v>0.4618877314814815</v>
      </c>
      <c r="I38" s="21">
        <f t="shared" si="0"/>
        <v>0.01813773148148151</v>
      </c>
      <c r="J38" s="7">
        <v>3</v>
      </c>
      <c r="K38" s="7">
        <v>1</v>
      </c>
      <c r="L38" s="14">
        <f t="shared" si="1"/>
        <v>0.01813773148148151</v>
      </c>
      <c r="M38" s="91">
        <f t="shared" si="2"/>
        <v>0.003701388888889212</v>
      </c>
      <c r="N38" s="78" t="s">
        <v>50</v>
      </c>
      <c r="O38" s="38">
        <v>2</v>
      </c>
      <c r="P38" s="38">
        <v>38</v>
      </c>
    </row>
    <row r="39" spans="1:16" ht="12.75">
      <c r="A39" s="69"/>
      <c r="B39" s="37">
        <v>24</v>
      </c>
      <c r="C39" s="9">
        <v>84</v>
      </c>
      <c r="D39" s="10" t="s">
        <v>125</v>
      </c>
      <c r="E39" s="165">
        <v>90</v>
      </c>
      <c r="F39" s="165" t="s">
        <v>224</v>
      </c>
      <c r="G39" s="40">
        <v>0.445833333333333</v>
      </c>
      <c r="H39" s="21">
        <v>0.4640092592592593</v>
      </c>
      <c r="I39" s="21">
        <f t="shared" si="0"/>
        <v>0.018175925925926262</v>
      </c>
      <c r="J39" s="7">
        <v>1</v>
      </c>
      <c r="K39" s="7">
        <v>3</v>
      </c>
      <c r="L39" s="14">
        <f t="shared" si="1"/>
        <v>0.018175925925926262</v>
      </c>
      <c r="M39" s="91">
        <f t="shared" si="2"/>
        <v>0.0037395833333339623</v>
      </c>
      <c r="N39" s="78" t="s">
        <v>50</v>
      </c>
      <c r="O39" s="38">
        <v>2</v>
      </c>
      <c r="P39" s="38">
        <v>37</v>
      </c>
    </row>
    <row r="40" spans="1:16" ht="12.75">
      <c r="A40" s="69"/>
      <c r="B40" s="37">
        <v>25</v>
      </c>
      <c r="C40" s="9">
        <v>58</v>
      </c>
      <c r="D40" s="10" t="s">
        <v>118</v>
      </c>
      <c r="E40" s="165">
        <v>91</v>
      </c>
      <c r="F40" s="165" t="s">
        <v>53</v>
      </c>
      <c r="G40" s="40">
        <v>0.436805555555556</v>
      </c>
      <c r="H40" s="21">
        <v>0.45519328703703704</v>
      </c>
      <c r="I40" s="21">
        <f t="shared" si="0"/>
        <v>0.01838773148148104</v>
      </c>
      <c r="J40" s="7">
        <v>3</v>
      </c>
      <c r="K40" s="7">
        <v>2</v>
      </c>
      <c r="L40" s="14">
        <f t="shared" si="1"/>
        <v>0.01838773148148104</v>
      </c>
      <c r="M40" s="91">
        <f t="shared" si="2"/>
        <v>0.0039513888888887405</v>
      </c>
      <c r="N40" s="78" t="s">
        <v>50</v>
      </c>
      <c r="O40" s="38">
        <v>2</v>
      </c>
      <c r="P40" s="38">
        <v>36</v>
      </c>
    </row>
    <row r="41" spans="1:16" ht="12.75">
      <c r="A41" s="69"/>
      <c r="B41" s="37">
        <v>26</v>
      </c>
      <c r="C41" s="9">
        <v>75</v>
      </c>
      <c r="D41" s="10" t="s">
        <v>227</v>
      </c>
      <c r="E41" s="165">
        <v>92</v>
      </c>
      <c r="F41" s="165" t="s">
        <v>224</v>
      </c>
      <c r="G41" s="40">
        <v>0.442708333333333</v>
      </c>
      <c r="H41" s="21">
        <v>0.4613703703703704</v>
      </c>
      <c r="I41" s="21">
        <f t="shared" si="0"/>
        <v>0.018662037037037393</v>
      </c>
      <c r="J41" s="7">
        <v>1</v>
      </c>
      <c r="K41" s="7">
        <v>4</v>
      </c>
      <c r="L41" s="14">
        <f t="shared" si="1"/>
        <v>0.018662037037037393</v>
      </c>
      <c r="M41" s="91">
        <f t="shared" si="2"/>
        <v>0.004225694444445094</v>
      </c>
      <c r="N41" s="78"/>
      <c r="O41" s="38">
        <v>1</v>
      </c>
      <c r="P41" s="38">
        <v>35</v>
      </c>
    </row>
    <row r="42" spans="1:16" ht="12.75">
      <c r="A42" s="69"/>
      <c r="B42" s="37">
        <v>27</v>
      </c>
      <c r="C42" s="9">
        <v>92</v>
      </c>
      <c r="D42" s="10" t="s">
        <v>123</v>
      </c>
      <c r="E42" s="165">
        <v>91</v>
      </c>
      <c r="F42" s="165" t="s">
        <v>224</v>
      </c>
      <c r="G42" s="40">
        <v>0.4486215277777778</v>
      </c>
      <c r="H42" s="21">
        <v>0.46732986111111113</v>
      </c>
      <c r="I42" s="21">
        <f t="shared" si="0"/>
        <v>0.018708333333333327</v>
      </c>
      <c r="J42" s="7">
        <v>2</v>
      </c>
      <c r="K42" s="7">
        <v>3</v>
      </c>
      <c r="L42" s="14">
        <f t="shared" si="1"/>
        <v>0.018708333333333327</v>
      </c>
      <c r="M42" s="91">
        <f t="shared" si="2"/>
        <v>0.004271990740741027</v>
      </c>
      <c r="N42" s="78"/>
      <c r="O42" s="38">
        <v>1</v>
      </c>
      <c r="P42" s="38">
        <v>34</v>
      </c>
    </row>
    <row r="43" spans="1:16" ht="12.75">
      <c r="A43" s="69"/>
      <c r="B43" s="37">
        <v>28</v>
      </c>
      <c r="C43" s="9">
        <v>60</v>
      </c>
      <c r="D43" s="10" t="s">
        <v>149</v>
      </c>
      <c r="E43" s="165">
        <v>92</v>
      </c>
      <c r="F43" s="165" t="s">
        <v>75</v>
      </c>
      <c r="G43" s="40">
        <v>0.4375</v>
      </c>
      <c r="H43" s="21">
        <v>0.45631597222222225</v>
      </c>
      <c r="I43" s="21">
        <f t="shared" si="0"/>
        <v>0.018815972222222255</v>
      </c>
      <c r="J43" s="7">
        <v>0</v>
      </c>
      <c r="K43" s="7">
        <v>3</v>
      </c>
      <c r="L43" s="14">
        <f t="shared" si="1"/>
        <v>0.018815972222222255</v>
      </c>
      <c r="M43" s="91">
        <f t="shared" si="2"/>
        <v>0.004379629629629955</v>
      </c>
      <c r="N43" s="78"/>
      <c r="O43" s="38">
        <v>1</v>
      </c>
      <c r="P43" s="38">
        <v>33</v>
      </c>
    </row>
    <row r="44" spans="1:16" ht="12.75">
      <c r="A44" s="69"/>
      <c r="B44" s="37">
        <v>29</v>
      </c>
      <c r="C44" s="9">
        <v>94</v>
      </c>
      <c r="D44" s="10" t="s">
        <v>71</v>
      </c>
      <c r="E44" s="165">
        <v>91</v>
      </c>
      <c r="F44" s="165" t="s">
        <v>193</v>
      </c>
      <c r="G44" s="40">
        <v>0.449305555555556</v>
      </c>
      <c r="H44" s="21">
        <v>0.4682268518518518</v>
      </c>
      <c r="I44" s="21">
        <f t="shared" si="0"/>
        <v>0.018921296296295798</v>
      </c>
      <c r="J44" s="7">
        <v>3</v>
      </c>
      <c r="K44" s="7">
        <v>4</v>
      </c>
      <c r="L44" s="14">
        <f t="shared" si="1"/>
        <v>0.018921296296295798</v>
      </c>
      <c r="M44" s="91">
        <f t="shared" si="2"/>
        <v>0.004484953703703498</v>
      </c>
      <c r="N44" s="78"/>
      <c r="O44" s="38">
        <v>1</v>
      </c>
      <c r="P44" s="38">
        <v>32</v>
      </c>
    </row>
    <row r="45" spans="1:16" ht="12.75">
      <c r="A45" s="69"/>
      <c r="B45" s="37">
        <v>30</v>
      </c>
      <c r="C45" s="9">
        <v>104</v>
      </c>
      <c r="D45" s="56" t="s">
        <v>217</v>
      </c>
      <c r="E45" s="230">
        <v>91</v>
      </c>
      <c r="F45" s="165" t="s">
        <v>75</v>
      </c>
      <c r="G45" s="40">
        <v>0.452777777777778</v>
      </c>
      <c r="H45" s="21">
        <v>0.4717488425925926</v>
      </c>
      <c r="I45" s="21">
        <f t="shared" si="0"/>
        <v>0.018971064814814587</v>
      </c>
      <c r="J45" s="7">
        <v>2</v>
      </c>
      <c r="K45" s="7">
        <v>3</v>
      </c>
      <c r="L45" s="14">
        <f t="shared" si="1"/>
        <v>0.018971064814814587</v>
      </c>
      <c r="M45" s="91">
        <f t="shared" si="2"/>
        <v>0.004534722222222287</v>
      </c>
      <c r="N45" s="78"/>
      <c r="O45" s="38">
        <v>1</v>
      </c>
      <c r="P45" s="38">
        <v>31</v>
      </c>
    </row>
    <row r="46" spans="1:16" ht="12.75">
      <c r="A46" s="69"/>
      <c r="B46" s="37">
        <v>31</v>
      </c>
      <c r="C46" s="9">
        <v>83</v>
      </c>
      <c r="D46" s="10" t="s">
        <v>56</v>
      </c>
      <c r="E46" s="165">
        <v>90</v>
      </c>
      <c r="F46" s="165" t="s">
        <v>53</v>
      </c>
      <c r="G46" s="40">
        <v>0.445486111111111</v>
      </c>
      <c r="H46" s="21">
        <v>0.4646886574074074</v>
      </c>
      <c r="I46" s="21">
        <f aca="true" t="shared" si="3" ref="I46:I63">H46-G46</f>
        <v>0.019202546296296363</v>
      </c>
      <c r="J46" s="7">
        <v>2</v>
      </c>
      <c r="K46" s="7">
        <v>4</v>
      </c>
      <c r="L46" s="14">
        <f aca="true" t="shared" si="4" ref="L46:L63">I46</f>
        <v>0.019202546296296363</v>
      </c>
      <c r="M46" s="91">
        <f aca="true" t="shared" si="5" ref="M46:M63">L46-L$16</f>
        <v>0.004766203703704064</v>
      </c>
      <c r="N46" s="78"/>
      <c r="O46" s="38">
        <v>1</v>
      </c>
      <c r="P46" s="38">
        <v>30</v>
      </c>
    </row>
    <row r="47" spans="1:16" ht="12.75">
      <c r="A47" s="69"/>
      <c r="B47" s="37">
        <v>32</v>
      </c>
      <c r="C47" s="9">
        <v>95</v>
      </c>
      <c r="D47" s="10" t="s">
        <v>216</v>
      </c>
      <c r="E47" s="165">
        <v>91</v>
      </c>
      <c r="F47" s="165" t="s">
        <v>75</v>
      </c>
      <c r="G47" s="40">
        <v>0.449652777777778</v>
      </c>
      <c r="H47" s="21">
        <v>0.468875</v>
      </c>
      <c r="I47" s="21">
        <f t="shared" si="3"/>
        <v>0.019222222222221974</v>
      </c>
      <c r="J47" s="7">
        <v>3</v>
      </c>
      <c r="K47" s="7">
        <v>4</v>
      </c>
      <c r="L47" s="14">
        <f t="shared" si="4"/>
        <v>0.019222222222221974</v>
      </c>
      <c r="M47" s="91">
        <f t="shared" si="5"/>
        <v>0.004785879629629675</v>
      </c>
      <c r="N47" s="78"/>
      <c r="O47" s="38">
        <v>1</v>
      </c>
      <c r="P47" s="38">
        <v>29</v>
      </c>
    </row>
    <row r="48" spans="1:16" ht="12.75">
      <c r="A48" s="69"/>
      <c r="B48" s="37">
        <v>33</v>
      </c>
      <c r="C48" s="9">
        <v>59</v>
      </c>
      <c r="D48" s="10" t="s">
        <v>215</v>
      </c>
      <c r="E48" s="165">
        <v>91</v>
      </c>
      <c r="F48" s="165" t="s">
        <v>75</v>
      </c>
      <c r="G48" s="40">
        <v>0.437152777777778</v>
      </c>
      <c r="H48" s="21">
        <v>0.45644560185185185</v>
      </c>
      <c r="I48" s="21">
        <f t="shared" si="3"/>
        <v>0.019292824074073844</v>
      </c>
      <c r="J48" s="7">
        <v>3</v>
      </c>
      <c r="K48" s="7">
        <v>5</v>
      </c>
      <c r="L48" s="14">
        <f t="shared" si="4"/>
        <v>0.019292824074073844</v>
      </c>
      <c r="M48" s="91">
        <f t="shared" si="5"/>
        <v>0.004856481481481545</v>
      </c>
      <c r="N48" s="78"/>
      <c r="O48" s="38">
        <v>1</v>
      </c>
      <c r="P48" s="38">
        <v>28</v>
      </c>
    </row>
    <row r="49" spans="1:16" ht="12.75">
      <c r="A49" s="69"/>
      <c r="B49" s="37">
        <v>34</v>
      </c>
      <c r="C49" s="9">
        <v>103</v>
      </c>
      <c r="D49" s="10" t="s">
        <v>143</v>
      </c>
      <c r="E49" s="165">
        <v>91</v>
      </c>
      <c r="F49" s="165" t="s">
        <v>58</v>
      </c>
      <c r="G49" s="40">
        <v>0.452430555555556</v>
      </c>
      <c r="H49" s="21">
        <v>0.4718101851851852</v>
      </c>
      <c r="I49" s="21">
        <f t="shared" si="3"/>
        <v>0.01937962962962919</v>
      </c>
      <c r="J49" s="7">
        <v>2</v>
      </c>
      <c r="K49" s="7">
        <v>4</v>
      </c>
      <c r="L49" s="14">
        <f t="shared" si="4"/>
        <v>0.01937962962962919</v>
      </c>
      <c r="M49" s="91">
        <f t="shared" si="5"/>
        <v>0.004943287037036892</v>
      </c>
      <c r="N49" s="78"/>
      <c r="O49" s="38">
        <v>1</v>
      </c>
      <c r="P49" s="38">
        <v>27</v>
      </c>
    </row>
    <row r="50" spans="1:16" ht="12.75">
      <c r="A50" s="69"/>
      <c r="B50" s="37">
        <v>35</v>
      </c>
      <c r="C50" s="9">
        <v>87</v>
      </c>
      <c r="D50" s="10" t="s">
        <v>226</v>
      </c>
      <c r="E50" s="165">
        <v>91</v>
      </c>
      <c r="F50" s="165" t="s">
        <v>224</v>
      </c>
      <c r="G50" s="40">
        <v>0.44688194444444446</v>
      </c>
      <c r="H50" s="21">
        <v>0.46629976851851856</v>
      </c>
      <c r="I50" s="21">
        <f t="shared" si="3"/>
        <v>0.019417824074074108</v>
      </c>
      <c r="J50" s="7">
        <v>2</v>
      </c>
      <c r="K50" s="7">
        <v>2</v>
      </c>
      <c r="L50" s="14">
        <f t="shared" si="4"/>
        <v>0.019417824074074108</v>
      </c>
      <c r="M50" s="91">
        <f t="shared" si="5"/>
        <v>0.004981481481481809</v>
      </c>
      <c r="N50" s="78"/>
      <c r="O50" s="38">
        <v>1</v>
      </c>
      <c r="P50" s="38">
        <v>26</v>
      </c>
    </row>
    <row r="51" spans="1:16" ht="12.75">
      <c r="A51" s="69"/>
      <c r="B51" s="37">
        <v>36</v>
      </c>
      <c r="C51" s="9">
        <v>55</v>
      </c>
      <c r="D51" s="56" t="s">
        <v>201</v>
      </c>
      <c r="E51" s="230">
        <v>91</v>
      </c>
      <c r="F51" s="165" t="s">
        <v>95</v>
      </c>
      <c r="G51" s="40">
        <v>0.4357638888888889</v>
      </c>
      <c r="H51" s="21">
        <v>0.4553796296296296</v>
      </c>
      <c r="I51" s="21">
        <f t="shared" si="3"/>
        <v>0.019615740740740684</v>
      </c>
      <c r="J51" s="7">
        <v>3</v>
      </c>
      <c r="K51" s="7">
        <v>0</v>
      </c>
      <c r="L51" s="14">
        <f t="shared" si="4"/>
        <v>0.019615740740740684</v>
      </c>
      <c r="M51" s="91">
        <f t="shared" si="5"/>
        <v>0.005179398148148384</v>
      </c>
      <c r="N51" s="78"/>
      <c r="O51" s="38">
        <v>1</v>
      </c>
      <c r="P51" s="38">
        <v>25</v>
      </c>
    </row>
    <row r="52" spans="1:16" ht="12.75">
      <c r="A52" s="69"/>
      <c r="B52" s="37">
        <v>37</v>
      </c>
      <c r="C52" s="9">
        <v>89</v>
      </c>
      <c r="D52" s="10" t="s">
        <v>121</v>
      </c>
      <c r="E52" s="165">
        <v>90</v>
      </c>
      <c r="F52" s="165" t="s">
        <v>67</v>
      </c>
      <c r="G52" s="40">
        <v>0.447569444444444</v>
      </c>
      <c r="H52" s="21">
        <v>0.46737268518518515</v>
      </c>
      <c r="I52" s="21">
        <f t="shared" si="3"/>
        <v>0.019803240740741135</v>
      </c>
      <c r="J52" s="7">
        <v>3</v>
      </c>
      <c r="K52" s="7">
        <v>3</v>
      </c>
      <c r="L52" s="14">
        <f t="shared" si="4"/>
        <v>0.019803240740741135</v>
      </c>
      <c r="M52" s="91">
        <f t="shared" si="5"/>
        <v>0.005366898148148835</v>
      </c>
      <c r="N52" s="78"/>
      <c r="O52" s="38">
        <v>1</v>
      </c>
      <c r="P52" s="38">
        <v>24</v>
      </c>
    </row>
    <row r="53" spans="1:16" ht="12.75">
      <c r="A53" s="69"/>
      <c r="B53" s="37">
        <v>38</v>
      </c>
      <c r="C53" s="9">
        <v>71</v>
      </c>
      <c r="D53" s="10" t="s">
        <v>124</v>
      </c>
      <c r="E53" s="165">
        <v>90</v>
      </c>
      <c r="F53" s="165" t="s">
        <v>224</v>
      </c>
      <c r="G53" s="40">
        <v>0.441319444444444</v>
      </c>
      <c r="H53" s="21">
        <v>0.4611296296296296</v>
      </c>
      <c r="I53" s="21">
        <f t="shared" si="3"/>
        <v>0.019810185185185625</v>
      </c>
      <c r="J53" s="7">
        <v>5</v>
      </c>
      <c r="K53" s="7">
        <v>4</v>
      </c>
      <c r="L53" s="14">
        <f t="shared" si="4"/>
        <v>0.019810185185185625</v>
      </c>
      <c r="M53" s="91">
        <f t="shared" si="5"/>
        <v>0.005373842592593325</v>
      </c>
      <c r="N53" s="78"/>
      <c r="O53" s="38">
        <v>1</v>
      </c>
      <c r="P53" s="38">
        <v>23</v>
      </c>
    </row>
    <row r="54" spans="1:16" ht="12.75">
      <c r="A54" s="69"/>
      <c r="B54" s="37">
        <v>39</v>
      </c>
      <c r="C54" s="9">
        <v>73</v>
      </c>
      <c r="D54" s="56" t="s">
        <v>196</v>
      </c>
      <c r="E54" s="230">
        <v>91</v>
      </c>
      <c r="F54" s="165" t="s">
        <v>193</v>
      </c>
      <c r="G54" s="40">
        <v>0.4420069444444445</v>
      </c>
      <c r="H54" s="21">
        <v>0.4622106481481481</v>
      </c>
      <c r="I54" s="21">
        <f t="shared" si="3"/>
        <v>0.020203703703703613</v>
      </c>
      <c r="J54" s="7">
        <v>2</v>
      </c>
      <c r="K54" s="7">
        <v>4</v>
      </c>
      <c r="L54" s="14">
        <f t="shared" si="4"/>
        <v>0.020203703703703613</v>
      </c>
      <c r="M54" s="91">
        <f t="shared" si="5"/>
        <v>0.005767361111111313</v>
      </c>
      <c r="N54" s="78"/>
      <c r="O54" s="38">
        <v>1</v>
      </c>
      <c r="P54" s="38">
        <v>22</v>
      </c>
    </row>
    <row r="55" spans="1:16" ht="12.75">
      <c r="A55" s="69"/>
      <c r="B55" s="37">
        <v>40</v>
      </c>
      <c r="C55" s="9">
        <v>85</v>
      </c>
      <c r="D55" s="56" t="s">
        <v>63</v>
      </c>
      <c r="E55" s="230">
        <v>91</v>
      </c>
      <c r="F55" s="165" t="s">
        <v>58</v>
      </c>
      <c r="G55" s="40">
        <v>0.446180555555556</v>
      </c>
      <c r="H55" s="21">
        <v>0.46654976851851854</v>
      </c>
      <c r="I55" s="21">
        <f t="shared" si="3"/>
        <v>0.020369212962962513</v>
      </c>
      <c r="J55" s="7">
        <v>2</v>
      </c>
      <c r="K55" s="7">
        <v>5</v>
      </c>
      <c r="L55" s="14">
        <f t="shared" si="4"/>
        <v>0.020369212962962513</v>
      </c>
      <c r="M55" s="91">
        <f t="shared" si="5"/>
        <v>0.0059328703703702135</v>
      </c>
      <c r="N55" s="78"/>
      <c r="O55" s="38">
        <v>1</v>
      </c>
      <c r="P55" s="38">
        <v>21</v>
      </c>
    </row>
    <row r="56" spans="1:16" ht="12.75">
      <c r="A56" s="69"/>
      <c r="B56" s="37">
        <v>41</v>
      </c>
      <c r="C56" s="9">
        <v>82</v>
      </c>
      <c r="D56" s="56" t="s">
        <v>202</v>
      </c>
      <c r="E56" s="230">
        <v>91</v>
      </c>
      <c r="F56" s="165" t="s">
        <v>95</v>
      </c>
      <c r="G56" s="40">
        <v>0.445138888888889</v>
      </c>
      <c r="H56" s="21">
        <v>0.4656747685185185</v>
      </c>
      <c r="I56" s="21">
        <f t="shared" si="3"/>
        <v>0.02053587962962955</v>
      </c>
      <c r="J56" s="7">
        <v>5</v>
      </c>
      <c r="K56" s="7">
        <v>2</v>
      </c>
      <c r="L56" s="14">
        <f t="shared" si="4"/>
        <v>0.02053587962962955</v>
      </c>
      <c r="M56" s="91">
        <f t="shared" si="5"/>
        <v>0.00609953703703725</v>
      </c>
      <c r="N56" s="78"/>
      <c r="O56" s="38"/>
      <c r="P56" s="38">
        <v>20</v>
      </c>
    </row>
    <row r="57" spans="1:16" ht="12.75">
      <c r="A57" s="69"/>
      <c r="B57" s="37">
        <v>42</v>
      </c>
      <c r="C57" s="9">
        <v>101</v>
      </c>
      <c r="D57" s="10" t="s">
        <v>122</v>
      </c>
      <c r="E57" s="165">
        <v>90</v>
      </c>
      <c r="F57" s="165" t="s">
        <v>193</v>
      </c>
      <c r="G57" s="40">
        <v>0.451736111111111</v>
      </c>
      <c r="H57" s="21">
        <v>0.47246180555555556</v>
      </c>
      <c r="I57" s="21">
        <f t="shared" si="3"/>
        <v>0.020725694444444553</v>
      </c>
      <c r="J57" s="7">
        <v>2</v>
      </c>
      <c r="K57" s="7">
        <v>5</v>
      </c>
      <c r="L57" s="14">
        <f t="shared" si="4"/>
        <v>0.020725694444444553</v>
      </c>
      <c r="M57" s="91">
        <f t="shared" si="5"/>
        <v>0.006289351851852254</v>
      </c>
      <c r="N57" s="78"/>
      <c r="O57" s="38"/>
      <c r="P57" s="38">
        <v>19</v>
      </c>
    </row>
    <row r="58" spans="1:16" ht="12.75">
      <c r="A58" s="69"/>
      <c r="B58" s="37">
        <v>43</v>
      </c>
      <c r="C58" s="9">
        <v>91</v>
      </c>
      <c r="D58" s="10" t="s">
        <v>229</v>
      </c>
      <c r="E58" s="165">
        <v>92</v>
      </c>
      <c r="F58" s="165" t="s">
        <v>224</v>
      </c>
      <c r="G58" s="40">
        <v>0.44825115740740745</v>
      </c>
      <c r="H58" s="21">
        <v>0.46921990740740743</v>
      </c>
      <c r="I58" s="21">
        <f t="shared" si="3"/>
        <v>0.02096874999999998</v>
      </c>
      <c r="J58" s="7">
        <v>2</v>
      </c>
      <c r="K58" s="7">
        <v>5</v>
      </c>
      <c r="L58" s="14">
        <f t="shared" si="4"/>
        <v>0.02096874999999998</v>
      </c>
      <c r="M58" s="91">
        <f t="shared" si="5"/>
        <v>0.006532407407407681</v>
      </c>
      <c r="N58" s="78"/>
      <c r="O58" s="38"/>
      <c r="P58" s="38">
        <v>18</v>
      </c>
    </row>
    <row r="59" spans="1:16" ht="12.75">
      <c r="A59" s="69"/>
      <c r="B59" s="37">
        <v>44</v>
      </c>
      <c r="C59" s="9">
        <v>57</v>
      </c>
      <c r="D59" s="10" t="s">
        <v>197</v>
      </c>
      <c r="E59" s="165">
        <v>91</v>
      </c>
      <c r="F59" s="165" t="s">
        <v>193</v>
      </c>
      <c r="G59" s="40">
        <v>0.43645833333333334</v>
      </c>
      <c r="H59" s="21">
        <v>0.45789004629629626</v>
      </c>
      <c r="I59" s="21">
        <f t="shared" si="3"/>
        <v>0.021431712962962923</v>
      </c>
      <c r="J59" s="7">
        <v>2</v>
      </c>
      <c r="K59" s="7">
        <v>5</v>
      </c>
      <c r="L59" s="14">
        <f t="shared" si="4"/>
        <v>0.021431712962962923</v>
      </c>
      <c r="M59" s="91">
        <f t="shared" si="5"/>
        <v>0.006995370370370624</v>
      </c>
      <c r="N59" s="78"/>
      <c r="O59" s="38"/>
      <c r="P59" s="38">
        <v>17</v>
      </c>
    </row>
    <row r="60" spans="1:16" ht="12.75">
      <c r="A60" s="69"/>
      <c r="B60" s="37">
        <v>45</v>
      </c>
      <c r="C60" s="9">
        <v>102</v>
      </c>
      <c r="D60" s="10" t="s">
        <v>110</v>
      </c>
      <c r="E60" s="165">
        <v>90</v>
      </c>
      <c r="F60" s="230" t="s">
        <v>95</v>
      </c>
      <c r="G60" s="40">
        <v>0.4520740740740741</v>
      </c>
      <c r="H60" s="21">
        <v>0.4737997685185185</v>
      </c>
      <c r="I60" s="21">
        <f t="shared" si="3"/>
        <v>0.021725694444444443</v>
      </c>
      <c r="J60" s="7">
        <v>3</v>
      </c>
      <c r="K60" s="7">
        <v>3</v>
      </c>
      <c r="L60" s="14">
        <f t="shared" si="4"/>
        <v>0.021725694444444443</v>
      </c>
      <c r="M60" s="91">
        <f t="shared" si="5"/>
        <v>0.007289351851852144</v>
      </c>
      <c r="N60" s="78"/>
      <c r="O60" s="38"/>
      <c r="P60" s="38">
        <v>16</v>
      </c>
    </row>
    <row r="61" spans="1:16" ht="12.75">
      <c r="A61" s="69"/>
      <c r="B61" s="37">
        <v>46</v>
      </c>
      <c r="C61" s="9">
        <v>100</v>
      </c>
      <c r="D61" s="56" t="s">
        <v>228</v>
      </c>
      <c r="E61" s="230">
        <v>91</v>
      </c>
      <c r="F61" s="230" t="s">
        <v>224</v>
      </c>
      <c r="G61" s="40">
        <v>0.4513958333333334</v>
      </c>
      <c r="H61" s="21">
        <v>0.4732152777777778</v>
      </c>
      <c r="I61" s="21">
        <f t="shared" si="3"/>
        <v>0.02181944444444439</v>
      </c>
      <c r="J61" s="7">
        <v>2</v>
      </c>
      <c r="K61" s="7">
        <v>4</v>
      </c>
      <c r="L61" s="14">
        <f t="shared" si="4"/>
        <v>0.02181944444444439</v>
      </c>
      <c r="M61" s="91">
        <f t="shared" si="5"/>
        <v>0.007383101851852092</v>
      </c>
      <c r="N61" s="78"/>
      <c r="O61" s="38"/>
      <c r="P61" s="38">
        <v>15</v>
      </c>
    </row>
    <row r="62" spans="1:16" ht="12.75">
      <c r="A62" s="69"/>
      <c r="B62" s="37">
        <v>47</v>
      </c>
      <c r="C62" s="9">
        <v>98</v>
      </c>
      <c r="D62" s="10" t="s">
        <v>190</v>
      </c>
      <c r="E62" s="165">
        <v>91</v>
      </c>
      <c r="F62" s="230" t="s">
        <v>67</v>
      </c>
      <c r="G62" s="40">
        <v>0.450694444444444</v>
      </c>
      <c r="H62" s="21">
        <v>0.4726539351851852</v>
      </c>
      <c r="I62" s="21">
        <f t="shared" si="3"/>
        <v>0.021959490740741217</v>
      </c>
      <c r="J62" s="7">
        <v>5</v>
      </c>
      <c r="K62" s="7">
        <v>4</v>
      </c>
      <c r="L62" s="14">
        <f t="shared" si="4"/>
        <v>0.021959490740741217</v>
      </c>
      <c r="M62" s="91">
        <f t="shared" si="5"/>
        <v>0.007523148148148917</v>
      </c>
      <c r="N62" s="78"/>
      <c r="O62" s="38"/>
      <c r="P62" s="38">
        <v>14</v>
      </c>
    </row>
    <row r="63" spans="1:16" ht="12.75">
      <c r="A63" s="69"/>
      <c r="B63" s="37">
        <v>48</v>
      </c>
      <c r="C63" s="9">
        <v>77</v>
      </c>
      <c r="D63" s="10" t="s">
        <v>195</v>
      </c>
      <c r="E63" s="165">
        <v>91</v>
      </c>
      <c r="F63" s="165" t="s">
        <v>193</v>
      </c>
      <c r="G63" s="40">
        <v>0.44338773148148153</v>
      </c>
      <c r="H63" s="21">
        <v>0.46801851851851856</v>
      </c>
      <c r="I63" s="21">
        <f t="shared" si="3"/>
        <v>0.024630787037037027</v>
      </c>
      <c r="J63" s="7">
        <v>4</v>
      </c>
      <c r="K63" s="7">
        <v>5</v>
      </c>
      <c r="L63" s="14">
        <f t="shared" si="4"/>
        <v>0.024630787037037027</v>
      </c>
      <c r="M63" s="91">
        <f t="shared" si="5"/>
        <v>0.010194444444444728</v>
      </c>
      <c r="N63" s="78"/>
      <c r="O63" s="38"/>
      <c r="P63" s="38">
        <v>13</v>
      </c>
    </row>
    <row r="64" spans="2:16" ht="13.5" thickBot="1">
      <c r="B64" s="20">
        <v>49</v>
      </c>
      <c r="C64" s="233">
        <v>105</v>
      </c>
      <c r="D64" s="234" t="s">
        <v>210</v>
      </c>
      <c r="E64" s="235">
        <v>92</v>
      </c>
      <c r="F64" s="236" t="s">
        <v>209</v>
      </c>
      <c r="G64" s="237">
        <v>0.453125</v>
      </c>
      <c r="H64" s="60">
        <v>0.4720578703703704</v>
      </c>
      <c r="I64" s="60">
        <f>H64-G64</f>
        <v>0.01893287037037039</v>
      </c>
      <c r="J64" s="238">
        <v>3</v>
      </c>
      <c r="K64" s="238">
        <v>3</v>
      </c>
      <c r="L64" s="59">
        <f>I64</f>
        <v>0.01893287037037039</v>
      </c>
      <c r="M64" s="239">
        <f>L64-L$16</f>
        <v>0.004496527777778092</v>
      </c>
      <c r="N64" s="240"/>
      <c r="O64" s="241"/>
      <c r="P64" s="241">
        <v>12</v>
      </c>
    </row>
    <row r="65" spans="2:15" ht="12.75">
      <c r="B65" s="70"/>
      <c r="C65" s="72"/>
      <c r="D65" s="71"/>
      <c r="E65" s="126"/>
      <c r="F65" s="97"/>
      <c r="G65" s="146"/>
      <c r="H65" s="128"/>
      <c r="I65" s="147"/>
      <c r="J65" s="148"/>
      <c r="K65" s="148"/>
      <c r="L65" s="128"/>
      <c r="M65" s="149"/>
      <c r="N65" s="130"/>
      <c r="O65" s="70"/>
    </row>
    <row r="66" spans="4:11" ht="12.75">
      <c r="D66" s="145" t="s">
        <v>267</v>
      </c>
      <c r="K66" s="98"/>
    </row>
    <row r="67" spans="3:11" ht="12.75">
      <c r="C67" s="70">
        <v>97</v>
      </c>
      <c r="D67" s="71" t="s">
        <v>214</v>
      </c>
      <c r="E67" s="126">
        <v>91</v>
      </c>
      <c r="F67" s="72" t="s">
        <v>213</v>
      </c>
      <c r="K67" s="98"/>
    </row>
    <row r="68" spans="3:11" ht="12.75">
      <c r="C68" s="72"/>
      <c r="D68" s="116" t="s">
        <v>51</v>
      </c>
      <c r="E68" s="126"/>
      <c r="F68" s="72"/>
      <c r="K68" s="98"/>
    </row>
    <row r="69" spans="3:6" ht="12.75">
      <c r="C69" s="70">
        <v>64</v>
      </c>
      <c r="D69" s="71" t="s">
        <v>198</v>
      </c>
      <c r="E69" s="126">
        <v>91</v>
      </c>
      <c r="F69" s="72" t="s">
        <v>193</v>
      </c>
    </row>
    <row r="71" ht="12.75">
      <c r="J71" t="s">
        <v>16</v>
      </c>
    </row>
    <row r="73" ht="12.75">
      <c r="J73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F10" sqref="F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4.00390625" style="76" customWidth="1"/>
    <col min="4" max="4" width="24.125" style="0" customWidth="1"/>
    <col min="5" max="5" width="2.875" style="76" customWidth="1"/>
    <col min="6" max="6" width="21.375" style="0" customWidth="1"/>
    <col min="7" max="7" width="10.625" style="0" hidden="1" customWidth="1"/>
    <col min="8" max="8" width="11.625" style="0" hidden="1" customWidth="1"/>
    <col min="9" max="9" width="10.125" style="0" customWidth="1"/>
    <col min="10" max="10" width="2.875" style="0" customWidth="1"/>
    <col min="11" max="11" width="2.75390625" style="0" customWidth="1"/>
    <col min="12" max="12" width="10.00390625" style="0" customWidth="1"/>
    <col min="13" max="13" width="8.25390625" style="98" customWidth="1"/>
    <col min="14" max="14" width="2.875" style="0" customWidth="1"/>
    <col min="15" max="15" width="3.25390625" style="0" customWidth="1"/>
    <col min="16" max="16" width="3.875" style="0" hidden="1" customWidth="1"/>
  </cols>
  <sheetData>
    <row r="2" spans="1:15" ht="23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85"/>
      <c r="F7" s="44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85"/>
      <c r="F9" s="43"/>
      <c r="G9" s="43"/>
      <c r="H9" s="43"/>
      <c r="I9" s="43"/>
      <c r="J9" s="43"/>
      <c r="K9" s="43"/>
      <c r="L9" s="17"/>
    </row>
    <row r="10" spans="2:11" ht="15.75">
      <c r="B10" s="41" t="s">
        <v>333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86"/>
    </row>
    <row r="12" spans="2:12" ht="15.75">
      <c r="B12" s="41" t="s">
        <v>299</v>
      </c>
      <c r="C12" s="86"/>
      <c r="D12" s="41"/>
      <c r="E12" s="86"/>
      <c r="G12" s="41"/>
      <c r="H12" s="41"/>
      <c r="I12" s="41" t="s">
        <v>308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74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29"/>
      <c r="C15" s="87"/>
      <c r="D15" s="18"/>
      <c r="E15" s="75"/>
      <c r="F15" s="27" t="s">
        <v>14</v>
      </c>
      <c r="G15" s="18" t="s">
        <v>2</v>
      </c>
      <c r="H15" s="30" t="s">
        <v>3</v>
      </c>
      <c r="I15" s="18" t="s">
        <v>10</v>
      </c>
      <c r="J15" s="171" t="s">
        <v>6</v>
      </c>
      <c r="K15" s="171" t="s">
        <v>7</v>
      </c>
      <c r="L15" s="26" t="s">
        <v>5</v>
      </c>
      <c r="M15" s="26" t="s">
        <v>12</v>
      </c>
      <c r="N15" s="95"/>
      <c r="O15" s="26" t="s">
        <v>44</v>
      </c>
      <c r="P15" s="26" t="s">
        <v>45</v>
      </c>
    </row>
    <row r="16" spans="1:16" ht="12.75">
      <c r="A16" s="69"/>
      <c r="B16" s="170">
        <v>1</v>
      </c>
      <c r="C16" s="28">
        <v>126</v>
      </c>
      <c r="D16" s="31" t="s">
        <v>31</v>
      </c>
      <c r="E16" s="32">
        <v>86</v>
      </c>
      <c r="F16" s="220" t="s">
        <v>284</v>
      </c>
      <c r="G16" s="118">
        <v>0.5454791666666666</v>
      </c>
      <c r="H16" s="25">
        <v>0.5624560185185185</v>
      </c>
      <c r="I16" s="25">
        <f>H16-G16</f>
        <v>0.016976851851851826</v>
      </c>
      <c r="J16" s="34">
        <v>2</v>
      </c>
      <c r="K16" s="34">
        <v>1</v>
      </c>
      <c r="L16" s="33">
        <f>I16</f>
        <v>0.016976851851851826</v>
      </c>
      <c r="M16" s="156">
        <f>L16-L$16</f>
        <v>0</v>
      </c>
      <c r="N16" s="77" t="s">
        <v>39</v>
      </c>
      <c r="O16" s="155">
        <v>30</v>
      </c>
      <c r="P16" s="155"/>
    </row>
    <row r="17" spans="1:16" ht="12.75">
      <c r="A17" s="69"/>
      <c r="B17" s="37">
        <v>2</v>
      </c>
      <c r="C17" s="55">
        <v>125</v>
      </c>
      <c r="D17" s="10" t="s">
        <v>278</v>
      </c>
      <c r="E17" s="13">
        <v>86</v>
      </c>
      <c r="F17" s="50" t="s">
        <v>100</v>
      </c>
      <c r="G17" s="40">
        <v>0.545138888888889</v>
      </c>
      <c r="H17" s="21">
        <v>0.5640416666666667</v>
      </c>
      <c r="I17" s="21">
        <f>H17-G17</f>
        <v>0.018902777777777713</v>
      </c>
      <c r="J17" s="7">
        <v>4</v>
      </c>
      <c r="K17" s="7">
        <v>1</v>
      </c>
      <c r="L17" s="14">
        <f>I17</f>
        <v>0.018902777777777713</v>
      </c>
      <c r="M17" s="91">
        <f>L17-L$16</f>
        <v>0.0019259259259258865</v>
      </c>
      <c r="N17" s="78" t="s">
        <v>49</v>
      </c>
      <c r="O17" s="38">
        <v>29</v>
      </c>
      <c r="P17" s="38"/>
    </row>
    <row r="18" spans="1:16" ht="12.75">
      <c r="A18" s="69"/>
      <c r="B18" s="37">
        <v>3</v>
      </c>
      <c r="C18" s="9">
        <v>127</v>
      </c>
      <c r="D18" s="10" t="s">
        <v>283</v>
      </c>
      <c r="E18" s="13">
        <v>86</v>
      </c>
      <c r="F18" s="50" t="s">
        <v>100</v>
      </c>
      <c r="G18" s="40">
        <v>0.5458333333333333</v>
      </c>
      <c r="H18" s="21">
        <v>0.5665370370370371</v>
      </c>
      <c r="I18" s="21">
        <f>H18-G18</f>
        <v>0.02070370370370378</v>
      </c>
      <c r="J18" s="7">
        <v>4</v>
      </c>
      <c r="K18" s="7">
        <v>4</v>
      </c>
      <c r="L18" s="14">
        <f>I18</f>
        <v>0.02070370370370378</v>
      </c>
      <c r="M18" s="91">
        <f>L18-L$16</f>
        <v>0.0037268518518519533</v>
      </c>
      <c r="N18" s="78"/>
      <c r="O18" s="38">
        <v>28</v>
      </c>
      <c r="P18" s="38"/>
    </row>
    <row r="19" spans="2:15" ht="12.75">
      <c r="B19" s="70"/>
      <c r="C19" s="72"/>
      <c r="D19" s="71"/>
      <c r="E19" s="72"/>
      <c r="F19" s="72"/>
      <c r="G19" s="146"/>
      <c r="H19" s="128"/>
      <c r="I19" s="147"/>
      <c r="J19" s="148"/>
      <c r="K19" s="148"/>
      <c r="L19" s="128"/>
      <c r="M19" s="149"/>
      <c r="N19" s="130"/>
      <c r="O19" s="70"/>
    </row>
    <row r="22" ht="12.75">
      <c r="J22" t="s">
        <v>16</v>
      </c>
    </row>
    <row r="24" ht="12.75">
      <c r="J24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45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3.75390625" style="76" customWidth="1"/>
    <col min="4" max="4" width="20.125" style="0" customWidth="1"/>
    <col min="5" max="5" width="2.625" style="124" customWidth="1"/>
    <col min="6" max="6" width="23.25390625" style="124" customWidth="1"/>
    <col min="7" max="7" width="10.625" style="0" hidden="1" customWidth="1"/>
    <col min="8" max="8" width="11.625" style="0" hidden="1" customWidth="1"/>
    <col min="9" max="9" width="10.125" style="0" customWidth="1"/>
    <col min="10" max="11" width="2.125" style="0" customWidth="1"/>
    <col min="12" max="12" width="9.625" style="0" customWidth="1"/>
    <col min="13" max="13" width="8.25390625" style="98" customWidth="1"/>
    <col min="14" max="14" width="2.875" style="0" customWidth="1"/>
    <col min="15" max="15" width="3.25390625" style="0" customWidth="1"/>
    <col min="16" max="16" width="3.875" style="0" customWidth="1"/>
  </cols>
  <sheetData>
    <row r="2" spans="1:15" ht="23.25" customHeight="1">
      <c r="A2" s="219"/>
      <c r="B2" s="219"/>
      <c r="C2" s="219"/>
      <c r="D2" s="219"/>
      <c r="E2" s="221"/>
      <c r="F2" s="221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 t="s">
        <v>296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123"/>
      <c r="F7" s="243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123"/>
      <c r="F9" s="123"/>
      <c r="G9" s="43"/>
      <c r="H9" s="43"/>
      <c r="I9" s="43"/>
      <c r="J9" s="43"/>
      <c r="K9" s="43"/>
      <c r="L9" s="17"/>
    </row>
    <row r="10" spans="2:11" ht="15.75">
      <c r="B10" s="41" t="s">
        <v>332</v>
      </c>
      <c r="D10" s="42"/>
      <c r="F10" s="125"/>
      <c r="G10" s="6"/>
      <c r="H10" s="6"/>
      <c r="I10" s="6"/>
      <c r="J10" s="6"/>
      <c r="K10" s="6"/>
    </row>
    <row r="11" spans="2:5" ht="15.75">
      <c r="B11" s="42"/>
      <c r="C11" s="86"/>
      <c r="D11" s="41"/>
      <c r="E11" s="125"/>
    </row>
    <row r="12" spans="2:12" ht="15.75">
      <c r="B12" s="41" t="s">
        <v>300</v>
      </c>
      <c r="C12" s="86"/>
      <c r="D12" s="41"/>
      <c r="E12" s="125"/>
      <c r="G12" s="41"/>
      <c r="H12" s="41"/>
      <c r="I12" s="41" t="s">
        <v>309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108" t="s">
        <v>47</v>
      </c>
      <c r="F14" s="110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64"/>
      <c r="C15" s="96"/>
      <c r="D15" s="65"/>
      <c r="E15" s="228"/>
      <c r="F15" s="110" t="s">
        <v>14</v>
      </c>
      <c r="G15" s="65" t="s">
        <v>2</v>
      </c>
      <c r="H15" s="49" t="s">
        <v>3</v>
      </c>
      <c r="I15" s="65" t="s">
        <v>10</v>
      </c>
      <c r="J15" s="79" t="s">
        <v>6</v>
      </c>
      <c r="K15" s="79" t="s">
        <v>7</v>
      </c>
      <c r="L15" s="111" t="s">
        <v>5</v>
      </c>
      <c r="M15" s="111" t="s">
        <v>12</v>
      </c>
      <c r="N15" s="117"/>
      <c r="O15" s="111" t="s">
        <v>44</v>
      </c>
      <c r="P15" s="111" t="s">
        <v>45</v>
      </c>
    </row>
    <row r="16" spans="1:16" ht="12.75">
      <c r="A16" s="69"/>
      <c r="B16" s="63">
        <v>1</v>
      </c>
      <c r="C16" s="51">
        <v>131</v>
      </c>
      <c r="D16" s="52" t="s">
        <v>25</v>
      </c>
      <c r="E16" s="229">
        <v>87</v>
      </c>
      <c r="F16" s="244" t="s">
        <v>180</v>
      </c>
      <c r="G16" s="201">
        <v>0.5485949074074074</v>
      </c>
      <c r="H16" s="66">
        <v>0.5631585648148149</v>
      </c>
      <c r="I16" s="66">
        <f aca="true" t="shared" si="0" ref="I16:I35">H16-G16</f>
        <v>0.014563657407407504</v>
      </c>
      <c r="J16" s="8">
        <v>0</v>
      </c>
      <c r="K16" s="8">
        <v>1</v>
      </c>
      <c r="L16" s="67">
        <f aca="true" t="shared" si="1" ref="L16:L35">I16</f>
        <v>0.014563657407407504</v>
      </c>
      <c r="M16" s="133">
        <f aca="true" t="shared" si="2" ref="M16:M35">L16-L$16</f>
        <v>0</v>
      </c>
      <c r="N16" s="134" t="s">
        <v>39</v>
      </c>
      <c r="O16" s="46">
        <v>22</v>
      </c>
      <c r="P16" s="46">
        <v>25</v>
      </c>
    </row>
    <row r="17" spans="1:16" ht="12.75">
      <c r="A17" s="69"/>
      <c r="B17" s="37">
        <v>2</v>
      </c>
      <c r="C17" s="55">
        <v>137</v>
      </c>
      <c r="D17" s="56" t="s">
        <v>26</v>
      </c>
      <c r="E17" s="230">
        <v>87</v>
      </c>
      <c r="F17" s="178" t="s">
        <v>99</v>
      </c>
      <c r="G17" s="186">
        <v>0.550694444444445</v>
      </c>
      <c r="H17" s="21">
        <v>0.5662708333333334</v>
      </c>
      <c r="I17" s="21">
        <f t="shared" si="0"/>
        <v>0.015576388888888348</v>
      </c>
      <c r="J17" s="7">
        <v>1</v>
      </c>
      <c r="K17" s="7">
        <v>4</v>
      </c>
      <c r="L17" s="14">
        <f t="shared" si="1"/>
        <v>0.015576388888888348</v>
      </c>
      <c r="M17" s="91">
        <f t="shared" si="2"/>
        <v>0.0010127314814808441</v>
      </c>
      <c r="N17" s="78" t="s">
        <v>39</v>
      </c>
      <c r="O17" s="38">
        <v>21</v>
      </c>
      <c r="P17" s="38">
        <v>24</v>
      </c>
    </row>
    <row r="18" spans="1:16" ht="12.75">
      <c r="A18" s="69"/>
      <c r="B18" s="37">
        <v>3</v>
      </c>
      <c r="C18" s="9">
        <v>143</v>
      </c>
      <c r="D18" s="10" t="s">
        <v>35</v>
      </c>
      <c r="E18" s="165">
        <v>89</v>
      </c>
      <c r="F18" s="165" t="s">
        <v>162</v>
      </c>
      <c r="G18" s="186">
        <v>0.552777777777778</v>
      </c>
      <c r="H18" s="21">
        <v>0.568670138888889</v>
      </c>
      <c r="I18" s="21">
        <f t="shared" si="0"/>
        <v>0.01589236111111092</v>
      </c>
      <c r="J18" s="7">
        <v>1</v>
      </c>
      <c r="K18" s="7">
        <v>1</v>
      </c>
      <c r="L18" s="14">
        <f t="shared" si="1"/>
        <v>0.01589236111111092</v>
      </c>
      <c r="M18" s="91">
        <f t="shared" si="2"/>
        <v>0.0013287037037034155</v>
      </c>
      <c r="N18" s="78" t="s">
        <v>39</v>
      </c>
      <c r="O18" s="38">
        <v>20</v>
      </c>
      <c r="P18" s="38">
        <v>23</v>
      </c>
    </row>
    <row r="19" spans="1:16" ht="12.75">
      <c r="A19" s="69"/>
      <c r="B19" s="37">
        <v>4</v>
      </c>
      <c r="C19" s="55">
        <v>146</v>
      </c>
      <c r="D19" s="31" t="s">
        <v>32</v>
      </c>
      <c r="E19" s="222">
        <v>89</v>
      </c>
      <c r="F19" s="165" t="s">
        <v>109</v>
      </c>
      <c r="G19" s="186">
        <v>0.553819444444445</v>
      </c>
      <c r="H19" s="21">
        <v>0.5699351851851852</v>
      </c>
      <c r="I19" s="21">
        <f t="shared" si="0"/>
        <v>0.01611574074074018</v>
      </c>
      <c r="J19" s="7">
        <v>1</v>
      </c>
      <c r="K19" s="7">
        <v>3</v>
      </c>
      <c r="L19" s="14">
        <f t="shared" si="1"/>
        <v>0.01611574074074018</v>
      </c>
      <c r="M19" s="91">
        <f t="shared" si="2"/>
        <v>0.0015520833333326767</v>
      </c>
      <c r="N19" s="78" t="s">
        <v>49</v>
      </c>
      <c r="O19" s="38">
        <v>19</v>
      </c>
      <c r="P19" s="38">
        <v>22</v>
      </c>
    </row>
    <row r="20" spans="1:16" ht="12.75">
      <c r="A20" s="69"/>
      <c r="B20" s="37">
        <v>5</v>
      </c>
      <c r="C20" s="9">
        <v>141</v>
      </c>
      <c r="D20" s="10" t="s">
        <v>179</v>
      </c>
      <c r="E20" s="165">
        <v>87</v>
      </c>
      <c r="F20" s="165" t="s">
        <v>180</v>
      </c>
      <c r="G20" s="186">
        <v>0.552083333333334</v>
      </c>
      <c r="H20" s="21">
        <v>0.5683993055555555</v>
      </c>
      <c r="I20" s="21">
        <f t="shared" si="0"/>
        <v>0.016315972222221475</v>
      </c>
      <c r="J20" s="7">
        <v>2</v>
      </c>
      <c r="K20" s="7">
        <v>4</v>
      </c>
      <c r="L20" s="14">
        <f t="shared" si="1"/>
        <v>0.016315972222221475</v>
      </c>
      <c r="M20" s="91">
        <f t="shared" si="2"/>
        <v>0.0017523148148139711</v>
      </c>
      <c r="N20" s="78" t="s">
        <v>49</v>
      </c>
      <c r="O20" s="38">
        <v>18</v>
      </c>
      <c r="P20" s="38">
        <v>21</v>
      </c>
    </row>
    <row r="21" spans="1:16" ht="12.75">
      <c r="A21" s="69"/>
      <c r="B21" s="37">
        <v>6</v>
      </c>
      <c r="C21" s="55">
        <v>144</v>
      </c>
      <c r="D21" s="10" t="s">
        <v>135</v>
      </c>
      <c r="E21" s="165">
        <v>88</v>
      </c>
      <c r="F21" s="178" t="s">
        <v>100</v>
      </c>
      <c r="G21" s="186">
        <v>0.553125000000001</v>
      </c>
      <c r="H21" s="21">
        <v>0.5694872685185185</v>
      </c>
      <c r="I21" s="21">
        <f t="shared" si="0"/>
        <v>0.01636226851851752</v>
      </c>
      <c r="J21" s="7">
        <v>1</v>
      </c>
      <c r="K21" s="7">
        <v>2</v>
      </c>
      <c r="L21" s="14">
        <f t="shared" si="1"/>
        <v>0.01636226851851752</v>
      </c>
      <c r="M21" s="91">
        <f t="shared" si="2"/>
        <v>0.0017986111111100156</v>
      </c>
      <c r="N21" s="78" t="s">
        <v>49</v>
      </c>
      <c r="O21" s="38">
        <v>17</v>
      </c>
      <c r="P21" s="38">
        <v>20</v>
      </c>
    </row>
    <row r="22" spans="1:18" ht="12.75">
      <c r="A22" s="69"/>
      <c r="B22" s="37">
        <v>7</v>
      </c>
      <c r="C22" s="9">
        <v>147</v>
      </c>
      <c r="D22" s="10" t="s">
        <v>34</v>
      </c>
      <c r="E22" s="165">
        <v>88</v>
      </c>
      <c r="F22" s="178" t="s">
        <v>180</v>
      </c>
      <c r="G22" s="186">
        <v>0.554166666666667</v>
      </c>
      <c r="H22" s="21">
        <v>0.5705324074074074</v>
      </c>
      <c r="I22" s="21">
        <f t="shared" si="0"/>
        <v>0.016365740740740375</v>
      </c>
      <c r="J22" s="7">
        <v>1</v>
      </c>
      <c r="K22" s="7">
        <v>1</v>
      </c>
      <c r="L22" s="14">
        <f t="shared" si="1"/>
        <v>0.016365740740740375</v>
      </c>
      <c r="M22" s="91">
        <f t="shared" si="2"/>
        <v>0.0018020833333328712</v>
      </c>
      <c r="N22" s="78" t="s">
        <v>49</v>
      </c>
      <c r="O22" s="38">
        <v>16</v>
      </c>
      <c r="P22" s="38">
        <v>19</v>
      </c>
      <c r="R22" s="242"/>
    </row>
    <row r="23" spans="1:16" ht="12.75">
      <c r="A23" s="69"/>
      <c r="B23" s="37">
        <v>8</v>
      </c>
      <c r="C23" s="55">
        <v>148</v>
      </c>
      <c r="D23" s="10" t="s">
        <v>22</v>
      </c>
      <c r="E23" s="165">
        <v>88</v>
      </c>
      <c r="F23" s="178" t="s">
        <v>180</v>
      </c>
      <c r="G23" s="186">
        <v>0.55451388888889</v>
      </c>
      <c r="H23" s="21">
        <v>0.5709814814814814</v>
      </c>
      <c r="I23" s="21">
        <f t="shared" si="0"/>
        <v>0.01646759259259145</v>
      </c>
      <c r="J23" s="7">
        <v>1</v>
      </c>
      <c r="K23" s="7">
        <v>3</v>
      </c>
      <c r="L23" s="14">
        <f t="shared" si="1"/>
        <v>0.01646759259259145</v>
      </c>
      <c r="M23" s="91">
        <f t="shared" si="2"/>
        <v>0.001903935185183947</v>
      </c>
      <c r="N23" s="78" t="s">
        <v>49</v>
      </c>
      <c r="O23" s="38">
        <v>15</v>
      </c>
      <c r="P23" s="38">
        <v>18</v>
      </c>
    </row>
    <row r="24" spans="1:16" ht="12.75">
      <c r="A24" s="69"/>
      <c r="B24" s="37">
        <v>9</v>
      </c>
      <c r="C24" s="9">
        <v>142</v>
      </c>
      <c r="D24" s="10" t="s">
        <v>137</v>
      </c>
      <c r="E24" s="165">
        <v>89</v>
      </c>
      <c r="F24" s="165" t="s">
        <v>224</v>
      </c>
      <c r="G24" s="186">
        <v>0.552423611111111</v>
      </c>
      <c r="H24" s="21">
        <v>0.5701296296296297</v>
      </c>
      <c r="I24" s="21">
        <f t="shared" si="0"/>
        <v>0.017706018518518607</v>
      </c>
      <c r="J24" s="7">
        <v>1</v>
      </c>
      <c r="K24" s="7">
        <v>2</v>
      </c>
      <c r="L24" s="14">
        <f t="shared" si="1"/>
        <v>0.017706018518518607</v>
      </c>
      <c r="M24" s="91">
        <f t="shared" si="2"/>
        <v>0.0031423611111111027</v>
      </c>
      <c r="N24" s="78"/>
      <c r="O24" s="38">
        <v>14</v>
      </c>
      <c r="P24" s="38">
        <v>17</v>
      </c>
    </row>
    <row r="25" spans="1:16" ht="12.75">
      <c r="A25" s="69"/>
      <c r="B25" s="37">
        <v>10</v>
      </c>
      <c r="C25" s="55">
        <v>132</v>
      </c>
      <c r="D25" s="10" t="s">
        <v>77</v>
      </c>
      <c r="E25" s="165">
        <v>89</v>
      </c>
      <c r="F25" s="165" t="s">
        <v>109</v>
      </c>
      <c r="G25" s="186">
        <v>0.5489583333333333</v>
      </c>
      <c r="H25" s="21">
        <v>0.5666770833333333</v>
      </c>
      <c r="I25" s="21">
        <f t="shared" si="0"/>
        <v>0.017718750000000005</v>
      </c>
      <c r="J25" s="7">
        <v>4</v>
      </c>
      <c r="K25" s="7">
        <v>3</v>
      </c>
      <c r="L25" s="14">
        <f t="shared" si="1"/>
        <v>0.017718750000000005</v>
      </c>
      <c r="M25" s="91">
        <f t="shared" si="2"/>
        <v>0.003155092592592501</v>
      </c>
      <c r="N25" s="78"/>
      <c r="O25" s="38">
        <v>13</v>
      </c>
      <c r="P25" s="38">
        <v>16</v>
      </c>
    </row>
    <row r="26" spans="1:16" ht="12.75">
      <c r="A26" s="69"/>
      <c r="B26" s="37">
        <v>11</v>
      </c>
      <c r="C26" s="9">
        <v>149</v>
      </c>
      <c r="D26" s="10" t="s">
        <v>33</v>
      </c>
      <c r="E26" s="165">
        <v>89</v>
      </c>
      <c r="F26" s="165" t="s">
        <v>109</v>
      </c>
      <c r="G26" s="186">
        <v>0.5548530092592593</v>
      </c>
      <c r="H26" s="21">
        <v>0.572855324074074</v>
      </c>
      <c r="I26" s="21">
        <f t="shared" si="0"/>
        <v>0.018002314814814735</v>
      </c>
      <c r="J26" s="7">
        <v>2</v>
      </c>
      <c r="K26" s="7">
        <v>4</v>
      </c>
      <c r="L26" s="14">
        <f t="shared" si="1"/>
        <v>0.018002314814814735</v>
      </c>
      <c r="M26" s="91">
        <f t="shared" si="2"/>
        <v>0.0034386574074072307</v>
      </c>
      <c r="N26" s="78"/>
      <c r="O26" s="38">
        <v>12</v>
      </c>
      <c r="P26" s="38">
        <v>15</v>
      </c>
    </row>
    <row r="27" spans="1:16" ht="12.75">
      <c r="A27" s="69"/>
      <c r="B27" s="37">
        <v>12</v>
      </c>
      <c r="C27" s="55">
        <v>138</v>
      </c>
      <c r="D27" s="10" t="s">
        <v>141</v>
      </c>
      <c r="E27" s="165">
        <v>89</v>
      </c>
      <c r="F27" s="178" t="s">
        <v>158</v>
      </c>
      <c r="G27" s="186">
        <v>0.551041666666667</v>
      </c>
      <c r="H27" s="21">
        <v>0.5691319444444444</v>
      </c>
      <c r="I27" s="21">
        <f t="shared" si="0"/>
        <v>0.018090277777777386</v>
      </c>
      <c r="J27" s="7">
        <v>2</v>
      </c>
      <c r="K27" s="7">
        <v>1</v>
      </c>
      <c r="L27" s="14">
        <f t="shared" si="1"/>
        <v>0.018090277777777386</v>
      </c>
      <c r="M27" s="91">
        <f t="shared" si="2"/>
        <v>0.0035266203703698817</v>
      </c>
      <c r="N27" s="78"/>
      <c r="O27" s="38">
        <v>11</v>
      </c>
      <c r="P27" s="38">
        <v>14</v>
      </c>
    </row>
    <row r="28" spans="1:16" ht="12.75">
      <c r="A28" s="69"/>
      <c r="B28" s="37">
        <v>13</v>
      </c>
      <c r="C28" s="9">
        <v>150</v>
      </c>
      <c r="D28" s="10" t="s">
        <v>78</v>
      </c>
      <c r="E28" s="165">
        <v>89</v>
      </c>
      <c r="F28" s="165" t="s">
        <v>109</v>
      </c>
      <c r="G28" s="186">
        <v>0.5551990740740741</v>
      </c>
      <c r="H28" s="21">
        <v>0.5734837962962963</v>
      </c>
      <c r="I28" s="21">
        <f t="shared" si="0"/>
        <v>0.018284722222222216</v>
      </c>
      <c r="J28" s="7">
        <v>3</v>
      </c>
      <c r="K28" s="7">
        <v>3</v>
      </c>
      <c r="L28" s="14">
        <f t="shared" si="1"/>
        <v>0.018284722222222216</v>
      </c>
      <c r="M28" s="91">
        <f t="shared" si="2"/>
        <v>0.003721064814814712</v>
      </c>
      <c r="N28" s="78"/>
      <c r="O28" s="38">
        <v>10</v>
      </c>
      <c r="P28" s="38">
        <v>13</v>
      </c>
    </row>
    <row r="29" spans="1:16" ht="12.75">
      <c r="A29" s="69"/>
      <c r="B29" s="37">
        <v>14</v>
      </c>
      <c r="C29" s="55">
        <v>140</v>
      </c>
      <c r="D29" s="10" t="s">
        <v>134</v>
      </c>
      <c r="E29" s="165">
        <v>87</v>
      </c>
      <c r="F29" s="165" t="s">
        <v>224</v>
      </c>
      <c r="G29" s="186">
        <v>0.551736111111112</v>
      </c>
      <c r="H29" s="21">
        <v>0.57028125</v>
      </c>
      <c r="I29" s="21">
        <f t="shared" si="0"/>
        <v>0.01854513888888798</v>
      </c>
      <c r="J29" s="7">
        <v>0</v>
      </c>
      <c r="K29" s="7">
        <v>5</v>
      </c>
      <c r="L29" s="14">
        <f t="shared" si="1"/>
        <v>0.01854513888888798</v>
      </c>
      <c r="M29" s="91">
        <f t="shared" si="2"/>
        <v>0.0039814814814804755</v>
      </c>
      <c r="N29" s="78"/>
      <c r="O29" s="38">
        <v>9</v>
      </c>
      <c r="P29" s="38">
        <v>12</v>
      </c>
    </row>
    <row r="30" spans="1:16" ht="12.75">
      <c r="A30" s="69"/>
      <c r="B30" s="37">
        <v>15</v>
      </c>
      <c r="C30" s="9">
        <v>145</v>
      </c>
      <c r="D30" s="10" t="s">
        <v>140</v>
      </c>
      <c r="E30" s="165">
        <v>89</v>
      </c>
      <c r="F30" s="178" t="s">
        <v>158</v>
      </c>
      <c r="G30" s="186">
        <v>0.553472222222223</v>
      </c>
      <c r="H30" s="21">
        <v>0.5724236111111111</v>
      </c>
      <c r="I30" s="21">
        <f t="shared" si="0"/>
        <v>0.018951388888888032</v>
      </c>
      <c r="J30" s="7">
        <v>2</v>
      </c>
      <c r="K30" s="7">
        <v>5</v>
      </c>
      <c r="L30" s="14">
        <f t="shared" si="1"/>
        <v>0.018951388888888032</v>
      </c>
      <c r="M30" s="91">
        <f t="shared" si="2"/>
        <v>0.004387731481480528</v>
      </c>
      <c r="N30" s="78"/>
      <c r="O30" s="38">
        <v>8</v>
      </c>
      <c r="P30" s="38">
        <v>11</v>
      </c>
    </row>
    <row r="31" spans="1:16" ht="12.75">
      <c r="A31" s="69"/>
      <c r="B31" s="37">
        <v>16</v>
      </c>
      <c r="C31" s="55">
        <v>135</v>
      </c>
      <c r="D31" s="10" t="s">
        <v>235</v>
      </c>
      <c r="E31" s="165">
        <v>89</v>
      </c>
      <c r="F31" s="165" t="s">
        <v>224</v>
      </c>
      <c r="G31" s="186">
        <v>0.55</v>
      </c>
      <c r="H31" s="21">
        <v>0.5697824074074074</v>
      </c>
      <c r="I31" s="21">
        <f t="shared" si="0"/>
        <v>0.019782407407407332</v>
      </c>
      <c r="J31" s="7">
        <v>2</v>
      </c>
      <c r="K31" s="7">
        <v>2</v>
      </c>
      <c r="L31" s="14">
        <f t="shared" si="1"/>
        <v>0.019782407407407332</v>
      </c>
      <c r="M31" s="91">
        <f t="shared" si="2"/>
        <v>0.005218749999999828</v>
      </c>
      <c r="N31" s="78"/>
      <c r="O31" s="38">
        <v>7</v>
      </c>
      <c r="P31" s="38">
        <v>10</v>
      </c>
    </row>
    <row r="32" spans="1:16" ht="12.75">
      <c r="A32" s="69"/>
      <c r="B32" s="37">
        <v>17</v>
      </c>
      <c r="C32" s="9">
        <v>136</v>
      </c>
      <c r="D32" s="10" t="s">
        <v>36</v>
      </c>
      <c r="E32" s="165">
        <v>88</v>
      </c>
      <c r="F32" s="165" t="s">
        <v>193</v>
      </c>
      <c r="G32" s="186">
        <v>0.550347222222222</v>
      </c>
      <c r="H32" s="21">
        <v>0.5701759259259259</v>
      </c>
      <c r="I32" s="21">
        <f t="shared" si="0"/>
        <v>0.01982870370370393</v>
      </c>
      <c r="J32" s="7">
        <v>3</v>
      </c>
      <c r="K32" s="7">
        <v>3</v>
      </c>
      <c r="L32" s="14">
        <f t="shared" si="1"/>
        <v>0.01982870370370393</v>
      </c>
      <c r="M32" s="91">
        <f t="shared" si="2"/>
        <v>0.005265046296296427</v>
      </c>
      <c r="N32" s="78"/>
      <c r="O32" s="38">
        <v>6</v>
      </c>
      <c r="P32" s="38">
        <v>9</v>
      </c>
    </row>
    <row r="33" spans="1:16" ht="12.75">
      <c r="A33" s="69"/>
      <c r="B33" s="37">
        <v>18</v>
      </c>
      <c r="C33" s="55">
        <v>133</v>
      </c>
      <c r="D33" s="10" t="s">
        <v>79</v>
      </c>
      <c r="E33" s="165">
        <v>89</v>
      </c>
      <c r="F33" s="165" t="s">
        <v>109</v>
      </c>
      <c r="G33" s="186">
        <v>0.5493055555555556</v>
      </c>
      <c r="H33" s="21">
        <v>0.5697627314814815</v>
      </c>
      <c r="I33" s="21">
        <f t="shared" si="0"/>
        <v>0.020457175925925886</v>
      </c>
      <c r="J33" s="7">
        <v>2</v>
      </c>
      <c r="K33" s="7">
        <v>4</v>
      </c>
      <c r="L33" s="14">
        <f t="shared" si="1"/>
        <v>0.020457175925925886</v>
      </c>
      <c r="M33" s="91">
        <f t="shared" si="2"/>
        <v>0.005893518518518381</v>
      </c>
      <c r="N33" s="78"/>
      <c r="O33" s="38">
        <v>5</v>
      </c>
      <c r="P33" s="38">
        <v>8</v>
      </c>
    </row>
    <row r="34" spans="1:16" ht="12.75">
      <c r="A34" s="69"/>
      <c r="B34" s="37">
        <v>19</v>
      </c>
      <c r="C34" s="9">
        <v>134</v>
      </c>
      <c r="D34" s="10" t="s">
        <v>194</v>
      </c>
      <c r="E34" s="165">
        <v>88</v>
      </c>
      <c r="F34" s="165" t="s">
        <v>193</v>
      </c>
      <c r="G34" s="186">
        <v>0.549652777777778</v>
      </c>
      <c r="H34" s="21">
        <v>0.5726863425925927</v>
      </c>
      <c r="I34" s="21">
        <f t="shared" si="0"/>
        <v>0.023033564814814667</v>
      </c>
      <c r="J34" s="7">
        <v>4</v>
      </c>
      <c r="K34" s="7">
        <v>3</v>
      </c>
      <c r="L34" s="14">
        <f t="shared" si="1"/>
        <v>0.023033564814814667</v>
      </c>
      <c r="M34" s="91">
        <f t="shared" si="2"/>
        <v>0.008469907407407162</v>
      </c>
      <c r="N34" s="78"/>
      <c r="O34" s="38">
        <v>4</v>
      </c>
      <c r="P34" s="38">
        <v>7</v>
      </c>
    </row>
    <row r="35" spans="1:16" ht="13.5" thickBot="1">
      <c r="A35" s="69"/>
      <c r="B35" s="39">
        <v>20</v>
      </c>
      <c r="C35" s="11">
        <v>139</v>
      </c>
      <c r="D35" s="12" t="s">
        <v>40</v>
      </c>
      <c r="E35" s="223">
        <v>88</v>
      </c>
      <c r="F35" s="223" t="s">
        <v>193</v>
      </c>
      <c r="G35" s="202">
        <v>0.551388888888889</v>
      </c>
      <c r="H35" s="35">
        <v>0.5747349537037038</v>
      </c>
      <c r="I35" s="35">
        <f t="shared" si="0"/>
        <v>0.023346064814814715</v>
      </c>
      <c r="J35" s="16">
        <v>5</v>
      </c>
      <c r="K35" s="16">
        <v>2</v>
      </c>
      <c r="L35" s="15">
        <f t="shared" si="1"/>
        <v>0.023346064814814715</v>
      </c>
      <c r="M35" s="92">
        <f t="shared" si="2"/>
        <v>0.008782407407407211</v>
      </c>
      <c r="N35" s="164"/>
      <c r="O35" s="38">
        <v>3</v>
      </c>
      <c r="P35" s="38">
        <v>6</v>
      </c>
    </row>
    <row r="36" spans="2:15" ht="12.75">
      <c r="B36" s="70"/>
      <c r="C36" s="72"/>
      <c r="D36" s="71"/>
      <c r="E36" s="126"/>
      <c r="F36" s="126"/>
      <c r="G36" s="146"/>
      <c r="H36" s="128"/>
      <c r="I36" s="147"/>
      <c r="J36" s="148"/>
      <c r="K36" s="148"/>
      <c r="L36" s="128"/>
      <c r="M36" s="149"/>
      <c r="N36" s="130"/>
      <c r="O36" s="70"/>
    </row>
    <row r="37" spans="2:15" ht="12.75">
      <c r="B37" s="70"/>
      <c r="C37" s="72"/>
      <c r="D37" s="71"/>
      <c r="E37" s="126"/>
      <c r="F37" s="179"/>
      <c r="G37" s="146"/>
      <c r="H37" s="128"/>
      <c r="I37" s="147"/>
      <c r="J37" s="148"/>
      <c r="K37" s="148"/>
      <c r="L37" s="128"/>
      <c r="M37" s="149"/>
      <c r="N37" s="130"/>
      <c r="O37" s="70"/>
    </row>
    <row r="38" ht="12.75">
      <c r="K38" s="98"/>
    </row>
    <row r="39" spans="4:11" ht="12.75">
      <c r="D39" s="145" t="s">
        <v>51</v>
      </c>
      <c r="K39" s="98"/>
    </row>
    <row r="40" spans="3:11" ht="12.75">
      <c r="C40" s="70">
        <v>180</v>
      </c>
      <c r="D40" s="71" t="s">
        <v>81</v>
      </c>
      <c r="E40" s="126">
        <v>89</v>
      </c>
      <c r="F40" s="179" t="s">
        <v>290</v>
      </c>
      <c r="K40" s="98"/>
    </row>
    <row r="41" ht="12.75">
      <c r="D41" s="114"/>
    </row>
    <row r="42" spans="3:6" ht="12.75">
      <c r="C42" s="70"/>
      <c r="D42" s="71"/>
      <c r="E42" s="126"/>
      <c r="F42" s="179"/>
    </row>
    <row r="43" ht="12.75">
      <c r="J43" t="s">
        <v>16</v>
      </c>
    </row>
    <row r="45" ht="12.75">
      <c r="J45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1"/>
  <sheetViews>
    <sheetView showGridLines="0" workbookViewId="0" topLeftCell="A1">
      <selection activeCell="M9" sqref="M9"/>
    </sheetView>
  </sheetViews>
  <sheetFormatPr defaultColWidth="9.00390625" defaultRowHeight="12.75"/>
  <cols>
    <col min="1" max="1" width="0.74609375" style="0" customWidth="1"/>
    <col min="2" max="2" width="3.00390625" style="0" customWidth="1"/>
    <col min="3" max="3" width="3.875" style="76" customWidth="1"/>
    <col min="4" max="4" width="20.00390625" style="0" customWidth="1"/>
    <col min="5" max="5" width="2.75390625" style="76" customWidth="1"/>
    <col min="6" max="6" width="24.875" style="0" customWidth="1"/>
    <col min="7" max="7" width="10.625" style="0" hidden="1" customWidth="1"/>
    <col min="8" max="8" width="11.625" style="0" hidden="1" customWidth="1"/>
    <col min="9" max="9" width="9.875" style="0" customWidth="1"/>
    <col min="10" max="10" width="2.25390625" style="0" customWidth="1"/>
    <col min="11" max="11" width="2.00390625" style="0" customWidth="1"/>
    <col min="12" max="12" width="9.625" style="0" customWidth="1"/>
    <col min="13" max="13" width="8.25390625" style="98" customWidth="1"/>
    <col min="14" max="14" width="2.875" style="0" customWidth="1"/>
    <col min="15" max="15" width="3.25390625" style="0" customWidth="1"/>
    <col min="16" max="16" width="3.625" style="0" customWidth="1"/>
  </cols>
  <sheetData>
    <row r="2" spans="1:15" ht="23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 t="s">
        <v>296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85"/>
      <c r="F7" s="44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85"/>
      <c r="F9" s="43"/>
      <c r="G9" s="43"/>
      <c r="H9" s="43"/>
      <c r="I9" s="43"/>
      <c r="J9" s="43"/>
      <c r="K9" s="43"/>
      <c r="L9" s="17"/>
    </row>
    <row r="10" spans="2:11" ht="15.75">
      <c r="B10" s="41" t="s">
        <v>331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86"/>
    </row>
    <row r="12" spans="2:12" ht="15.75">
      <c r="B12" s="41" t="s">
        <v>301</v>
      </c>
      <c r="C12" s="86"/>
      <c r="D12" s="41"/>
      <c r="E12" s="86"/>
      <c r="G12" s="41"/>
      <c r="H12" s="41"/>
      <c r="I12" s="41" t="s">
        <v>310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74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64"/>
      <c r="C15" s="96"/>
      <c r="D15" s="65"/>
      <c r="E15" s="5"/>
      <c r="F15" s="2" t="s">
        <v>14</v>
      </c>
      <c r="G15" s="65" t="s">
        <v>2</v>
      </c>
      <c r="H15" s="49" t="s">
        <v>3</v>
      </c>
      <c r="I15" s="65" t="s">
        <v>10</v>
      </c>
      <c r="J15" s="79" t="s">
        <v>6</v>
      </c>
      <c r="K15" s="79" t="s">
        <v>7</v>
      </c>
      <c r="L15" s="111" t="s">
        <v>5</v>
      </c>
      <c r="M15" s="111" t="s">
        <v>12</v>
      </c>
      <c r="N15" s="117"/>
      <c r="O15" s="111" t="s">
        <v>44</v>
      </c>
      <c r="P15" s="111" t="s">
        <v>45</v>
      </c>
    </row>
    <row r="16" spans="1:16" ht="12.75">
      <c r="A16" s="69"/>
      <c r="B16" s="63">
        <v>1</v>
      </c>
      <c r="C16" s="51">
        <v>163</v>
      </c>
      <c r="D16" s="52" t="s">
        <v>59</v>
      </c>
      <c r="E16" s="229">
        <v>91</v>
      </c>
      <c r="F16" s="229" t="s">
        <v>58</v>
      </c>
      <c r="G16" s="186">
        <v>0.559722222222223</v>
      </c>
      <c r="H16" s="66">
        <v>0.5757743055555555</v>
      </c>
      <c r="I16" s="66">
        <f aca="true" t="shared" si="0" ref="I16:I44">H16-G16</f>
        <v>0.016052083333332523</v>
      </c>
      <c r="J16" s="8">
        <v>1</v>
      </c>
      <c r="K16" s="8">
        <v>2</v>
      </c>
      <c r="L16" s="67">
        <f aca="true" t="shared" si="1" ref="L16:L44">I16</f>
        <v>0.016052083333332523</v>
      </c>
      <c r="M16" s="133">
        <f aca="true" t="shared" si="2" ref="M16:M44">L16-L$16</f>
        <v>0</v>
      </c>
      <c r="N16" s="134" t="s">
        <v>39</v>
      </c>
      <c r="O16" s="46">
        <v>15</v>
      </c>
      <c r="P16" s="46">
        <v>40</v>
      </c>
    </row>
    <row r="17" spans="1:16" ht="12.75">
      <c r="A17" s="69"/>
      <c r="B17" s="37">
        <v>2</v>
      </c>
      <c r="C17" s="9">
        <v>179</v>
      </c>
      <c r="D17" s="10" t="s">
        <v>42</v>
      </c>
      <c r="E17" s="165">
        <v>90</v>
      </c>
      <c r="F17" s="178" t="s">
        <v>282</v>
      </c>
      <c r="G17" s="186">
        <v>0.5652685185185186</v>
      </c>
      <c r="H17" s="21">
        <v>0.5816886574074074</v>
      </c>
      <c r="I17" s="21">
        <f t="shared" si="0"/>
        <v>0.016420138888888824</v>
      </c>
      <c r="J17" s="7">
        <v>3</v>
      </c>
      <c r="K17" s="7">
        <v>1</v>
      </c>
      <c r="L17" s="14">
        <f t="shared" si="1"/>
        <v>0.016420138888888824</v>
      </c>
      <c r="M17" s="91">
        <f t="shared" si="2"/>
        <v>0.00036805555555630143</v>
      </c>
      <c r="N17" s="78" t="s">
        <v>39</v>
      </c>
      <c r="O17" s="38">
        <v>14</v>
      </c>
      <c r="P17" s="38">
        <v>39</v>
      </c>
    </row>
    <row r="18" spans="1:16" ht="12.75">
      <c r="A18" s="69"/>
      <c r="B18" s="37">
        <v>3</v>
      </c>
      <c r="C18" s="9">
        <v>162</v>
      </c>
      <c r="D18" s="10" t="s">
        <v>84</v>
      </c>
      <c r="E18" s="165">
        <v>91</v>
      </c>
      <c r="F18" s="178" t="s">
        <v>282</v>
      </c>
      <c r="G18" s="186">
        <v>0.5593831018518519</v>
      </c>
      <c r="H18" s="21">
        <v>0.5765821759259259</v>
      </c>
      <c r="I18" s="21">
        <f t="shared" si="0"/>
        <v>0.01719907407407395</v>
      </c>
      <c r="J18" s="7">
        <v>3</v>
      </c>
      <c r="K18" s="7">
        <v>3</v>
      </c>
      <c r="L18" s="14">
        <f t="shared" si="1"/>
        <v>0.01719907407407395</v>
      </c>
      <c r="M18" s="91">
        <f t="shared" si="2"/>
        <v>0.001146990740741427</v>
      </c>
      <c r="N18" s="78" t="s">
        <v>49</v>
      </c>
      <c r="O18" s="38">
        <v>13</v>
      </c>
      <c r="P18" s="38">
        <v>38</v>
      </c>
    </row>
    <row r="19" spans="1:16" ht="12.75">
      <c r="A19" s="69"/>
      <c r="B19" s="37">
        <v>4</v>
      </c>
      <c r="C19" s="9">
        <v>153</v>
      </c>
      <c r="D19" s="10" t="s">
        <v>82</v>
      </c>
      <c r="E19" s="165">
        <v>92</v>
      </c>
      <c r="F19" s="178" t="s">
        <v>282</v>
      </c>
      <c r="G19" s="186">
        <v>0.55625</v>
      </c>
      <c r="H19" s="21">
        <v>0.5734583333333333</v>
      </c>
      <c r="I19" s="21">
        <f t="shared" si="0"/>
        <v>0.01720833333333327</v>
      </c>
      <c r="J19" s="7">
        <v>2</v>
      </c>
      <c r="K19" s="7">
        <v>4</v>
      </c>
      <c r="L19" s="14">
        <f t="shared" si="1"/>
        <v>0.01720833333333327</v>
      </c>
      <c r="M19" s="91">
        <f t="shared" si="2"/>
        <v>0.001156250000000747</v>
      </c>
      <c r="N19" s="78" t="s">
        <v>49</v>
      </c>
      <c r="O19" s="38">
        <v>12</v>
      </c>
      <c r="P19" s="38">
        <v>37</v>
      </c>
    </row>
    <row r="20" spans="1:16" ht="12.75">
      <c r="A20" s="69"/>
      <c r="B20" s="37">
        <v>5</v>
      </c>
      <c r="C20" s="9">
        <v>166</v>
      </c>
      <c r="D20" s="10" t="s">
        <v>86</v>
      </c>
      <c r="E20" s="165">
        <v>91</v>
      </c>
      <c r="F20" s="178" t="s">
        <v>282</v>
      </c>
      <c r="G20" s="186">
        <v>0.56076388888889</v>
      </c>
      <c r="H20" s="21">
        <v>0.5782847222222222</v>
      </c>
      <c r="I20" s="21">
        <f t="shared" si="0"/>
        <v>0.01752083333333221</v>
      </c>
      <c r="J20" s="7">
        <v>3</v>
      </c>
      <c r="K20" s="7">
        <v>2</v>
      </c>
      <c r="L20" s="14">
        <f t="shared" si="1"/>
        <v>0.01752083333333221</v>
      </c>
      <c r="M20" s="91">
        <f t="shared" si="2"/>
        <v>0.0014687499999996856</v>
      </c>
      <c r="N20" s="78" t="s">
        <v>49</v>
      </c>
      <c r="O20" s="38">
        <v>11</v>
      </c>
      <c r="P20" s="38">
        <v>36</v>
      </c>
    </row>
    <row r="21" spans="1:16" ht="12.75">
      <c r="A21" s="69"/>
      <c r="B21" s="37">
        <v>6</v>
      </c>
      <c r="C21" s="9">
        <v>159</v>
      </c>
      <c r="D21" s="10" t="s">
        <v>85</v>
      </c>
      <c r="E21" s="165">
        <v>91</v>
      </c>
      <c r="F21" s="178" t="s">
        <v>282</v>
      </c>
      <c r="G21" s="186">
        <v>0.5583263888888889</v>
      </c>
      <c r="H21" s="21">
        <v>0.5760960648148148</v>
      </c>
      <c r="I21" s="21">
        <f t="shared" si="0"/>
        <v>0.017769675925925932</v>
      </c>
      <c r="J21" s="7">
        <v>1</v>
      </c>
      <c r="K21" s="7">
        <v>5</v>
      </c>
      <c r="L21" s="14">
        <f t="shared" si="1"/>
        <v>0.017769675925925932</v>
      </c>
      <c r="M21" s="91">
        <f t="shared" si="2"/>
        <v>0.0017175925925934088</v>
      </c>
      <c r="N21" s="78" t="s">
        <v>49</v>
      </c>
      <c r="O21" s="38">
        <v>10</v>
      </c>
      <c r="P21" s="38">
        <v>35</v>
      </c>
    </row>
    <row r="22" spans="1:16" ht="12.75">
      <c r="A22" s="69"/>
      <c r="B22" s="37">
        <v>7</v>
      </c>
      <c r="C22" s="9">
        <v>164</v>
      </c>
      <c r="D22" s="10" t="s">
        <v>130</v>
      </c>
      <c r="E22" s="165">
        <v>91</v>
      </c>
      <c r="F22" s="165" t="s">
        <v>199</v>
      </c>
      <c r="G22" s="186">
        <v>0.560069444444445</v>
      </c>
      <c r="H22" s="21">
        <v>0.5779039351851852</v>
      </c>
      <c r="I22" s="21">
        <f t="shared" si="0"/>
        <v>0.017834490740740283</v>
      </c>
      <c r="J22" s="7">
        <v>1</v>
      </c>
      <c r="K22" s="7">
        <v>4</v>
      </c>
      <c r="L22" s="14">
        <f t="shared" si="1"/>
        <v>0.017834490740740283</v>
      </c>
      <c r="M22" s="91">
        <f t="shared" si="2"/>
        <v>0.00178240740740776</v>
      </c>
      <c r="N22" s="78" t="s">
        <v>49</v>
      </c>
      <c r="O22" s="38">
        <v>9</v>
      </c>
      <c r="P22" s="38">
        <v>34</v>
      </c>
    </row>
    <row r="23" spans="1:16" ht="12.75">
      <c r="A23" s="69"/>
      <c r="B23" s="37">
        <v>8</v>
      </c>
      <c r="C23" s="9">
        <v>174</v>
      </c>
      <c r="D23" s="10" t="s">
        <v>138</v>
      </c>
      <c r="E23" s="165">
        <v>90</v>
      </c>
      <c r="F23" s="165" t="s">
        <v>224</v>
      </c>
      <c r="G23" s="186">
        <v>0.563541666666668</v>
      </c>
      <c r="H23" s="21">
        <v>0.5818761574074074</v>
      </c>
      <c r="I23" s="21">
        <f t="shared" si="0"/>
        <v>0.01833449074073934</v>
      </c>
      <c r="J23" s="7">
        <v>3</v>
      </c>
      <c r="K23" s="7">
        <v>3</v>
      </c>
      <c r="L23" s="14">
        <f t="shared" si="1"/>
        <v>0.01833449074073934</v>
      </c>
      <c r="M23" s="91">
        <f t="shared" si="2"/>
        <v>0.002282407407406817</v>
      </c>
      <c r="N23" s="78" t="s">
        <v>50</v>
      </c>
      <c r="O23" s="38">
        <v>8</v>
      </c>
      <c r="P23" s="38">
        <v>33</v>
      </c>
    </row>
    <row r="24" spans="1:16" ht="12.75">
      <c r="A24" s="69"/>
      <c r="B24" s="37">
        <v>9</v>
      </c>
      <c r="C24" s="9">
        <v>157</v>
      </c>
      <c r="D24" s="10" t="s">
        <v>238</v>
      </c>
      <c r="E24" s="165">
        <v>91</v>
      </c>
      <c r="F24" s="178" t="s">
        <v>282</v>
      </c>
      <c r="G24" s="186">
        <v>0.557638888888889</v>
      </c>
      <c r="H24" s="21">
        <v>0.5760451388888889</v>
      </c>
      <c r="I24" s="21">
        <f t="shared" si="0"/>
        <v>0.018406249999999846</v>
      </c>
      <c r="J24" s="7">
        <v>4</v>
      </c>
      <c r="K24" s="7">
        <v>4</v>
      </c>
      <c r="L24" s="14">
        <f t="shared" si="1"/>
        <v>0.018406249999999846</v>
      </c>
      <c r="M24" s="91">
        <f t="shared" si="2"/>
        <v>0.0023541666666673233</v>
      </c>
      <c r="N24" s="78" t="s">
        <v>50</v>
      </c>
      <c r="O24" s="38">
        <v>7</v>
      </c>
      <c r="P24" s="38">
        <v>32</v>
      </c>
    </row>
    <row r="25" spans="1:16" ht="12.75">
      <c r="A25" s="69"/>
      <c r="B25" s="37">
        <v>10</v>
      </c>
      <c r="C25" s="9">
        <v>165</v>
      </c>
      <c r="D25" s="10" t="s">
        <v>87</v>
      </c>
      <c r="E25" s="165">
        <v>92</v>
      </c>
      <c r="F25" s="178" t="s">
        <v>282</v>
      </c>
      <c r="G25" s="186">
        <v>0.560416666666667</v>
      </c>
      <c r="H25" s="21">
        <v>0.578880787037037</v>
      </c>
      <c r="I25" s="21">
        <f t="shared" si="0"/>
        <v>0.01846412037037004</v>
      </c>
      <c r="J25" s="7">
        <v>3</v>
      </c>
      <c r="K25" s="7">
        <v>2</v>
      </c>
      <c r="L25" s="14">
        <f t="shared" si="1"/>
        <v>0.01846412037037004</v>
      </c>
      <c r="M25" s="91">
        <f t="shared" si="2"/>
        <v>0.0024120370370375177</v>
      </c>
      <c r="N25" s="78" t="s">
        <v>50</v>
      </c>
      <c r="O25" s="38">
        <v>6</v>
      </c>
      <c r="P25" s="38">
        <v>31</v>
      </c>
    </row>
    <row r="26" spans="1:16" ht="12.75">
      <c r="A26" s="69"/>
      <c r="B26" s="37">
        <v>11</v>
      </c>
      <c r="C26" s="9">
        <v>172</v>
      </c>
      <c r="D26" s="10" t="s">
        <v>161</v>
      </c>
      <c r="E26" s="165">
        <v>92</v>
      </c>
      <c r="F26" s="165" t="s">
        <v>75</v>
      </c>
      <c r="G26" s="186">
        <v>0.562847222222223</v>
      </c>
      <c r="H26" s="21">
        <v>0.5814097222222222</v>
      </c>
      <c r="I26" s="21">
        <f t="shared" si="0"/>
        <v>0.01856249999999915</v>
      </c>
      <c r="J26" s="7">
        <v>1</v>
      </c>
      <c r="K26" s="7">
        <v>2</v>
      </c>
      <c r="L26" s="14">
        <f t="shared" si="1"/>
        <v>0.01856249999999915</v>
      </c>
      <c r="M26" s="91">
        <f t="shared" si="2"/>
        <v>0.002510416666666626</v>
      </c>
      <c r="N26" s="78" t="s">
        <v>50</v>
      </c>
      <c r="O26" s="38">
        <v>5</v>
      </c>
      <c r="P26" s="38">
        <v>30</v>
      </c>
    </row>
    <row r="27" spans="1:16" ht="12.75">
      <c r="A27" s="69"/>
      <c r="B27" s="37">
        <v>12</v>
      </c>
      <c r="C27" s="9">
        <v>160</v>
      </c>
      <c r="D27" s="10" t="s">
        <v>70</v>
      </c>
      <c r="E27" s="165">
        <v>90</v>
      </c>
      <c r="F27" s="165" t="s">
        <v>67</v>
      </c>
      <c r="G27" s="186">
        <v>0.558680555555556</v>
      </c>
      <c r="H27" s="21">
        <v>0.5777511574074073</v>
      </c>
      <c r="I27" s="21">
        <f t="shared" si="0"/>
        <v>0.019070601851851388</v>
      </c>
      <c r="J27" s="7">
        <v>3</v>
      </c>
      <c r="K27" s="7">
        <v>2</v>
      </c>
      <c r="L27" s="14">
        <f t="shared" si="1"/>
        <v>0.019070601851851388</v>
      </c>
      <c r="M27" s="91">
        <f t="shared" si="2"/>
        <v>0.0030185185185188645</v>
      </c>
      <c r="N27" s="78" t="s">
        <v>50</v>
      </c>
      <c r="O27" s="38">
        <v>4</v>
      </c>
      <c r="P27" s="38">
        <v>29</v>
      </c>
    </row>
    <row r="28" spans="1:16" ht="12.75">
      <c r="A28" s="69"/>
      <c r="B28" s="37">
        <v>13</v>
      </c>
      <c r="C28" s="9">
        <v>173</v>
      </c>
      <c r="D28" s="10" t="s">
        <v>237</v>
      </c>
      <c r="E28" s="165">
        <v>91</v>
      </c>
      <c r="F28" s="178" t="s">
        <v>282</v>
      </c>
      <c r="G28" s="186">
        <v>0.563194444444446</v>
      </c>
      <c r="H28" s="21">
        <v>0.582292824074074</v>
      </c>
      <c r="I28" s="21">
        <f t="shared" si="0"/>
        <v>0.019098379629628015</v>
      </c>
      <c r="J28" s="7">
        <v>3</v>
      </c>
      <c r="K28" s="7">
        <v>4</v>
      </c>
      <c r="L28" s="14">
        <f t="shared" si="1"/>
        <v>0.019098379629628015</v>
      </c>
      <c r="M28" s="91">
        <f t="shared" si="2"/>
        <v>0.003046296296295492</v>
      </c>
      <c r="N28" s="78" t="s">
        <v>50</v>
      </c>
      <c r="O28" s="38">
        <v>3</v>
      </c>
      <c r="P28" s="38">
        <v>28</v>
      </c>
    </row>
    <row r="29" spans="1:16" ht="12.75">
      <c r="A29" s="69"/>
      <c r="B29" s="37">
        <v>14</v>
      </c>
      <c r="C29" s="9">
        <v>171</v>
      </c>
      <c r="D29" s="10" t="s">
        <v>94</v>
      </c>
      <c r="E29" s="165">
        <v>90</v>
      </c>
      <c r="F29" s="165" t="s">
        <v>167</v>
      </c>
      <c r="G29" s="186">
        <v>0.562500000000001</v>
      </c>
      <c r="H29" s="21">
        <v>0.5817071759259259</v>
      </c>
      <c r="I29" s="21">
        <f t="shared" si="0"/>
        <v>0.019207175925924913</v>
      </c>
      <c r="J29" s="7">
        <v>4</v>
      </c>
      <c r="K29" s="7">
        <v>5</v>
      </c>
      <c r="L29" s="14">
        <f t="shared" si="1"/>
        <v>0.019207175925924913</v>
      </c>
      <c r="M29" s="91">
        <f t="shared" si="2"/>
        <v>0.00315509259259239</v>
      </c>
      <c r="N29" s="78" t="s">
        <v>50</v>
      </c>
      <c r="O29" s="38">
        <v>3</v>
      </c>
      <c r="P29" s="38">
        <v>27</v>
      </c>
    </row>
    <row r="30" spans="1:16" ht="12.75">
      <c r="A30" s="69"/>
      <c r="B30" s="37">
        <v>15</v>
      </c>
      <c r="C30" s="9">
        <v>158</v>
      </c>
      <c r="D30" s="10" t="s">
        <v>60</v>
      </c>
      <c r="E30" s="165">
        <v>91</v>
      </c>
      <c r="F30" s="165" t="s">
        <v>58</v>
      </c>
      <c r="G30" s="186">
        <v>0.557986111111111</v>
      </c>
      <c r="H30" s="21">
        <v>0.5772569444444444</v>
      </c>
      <c r="I30" s="21">
        <f t="shared" si="0"/>
        <v>0.01927083333333346</v>
      </c>
      <c r="J30" s="7">
        <v>2</v>
      </c>
      <c r="K30" s="7">
        <v>4</v>
      </c>
      <c r="L30" s="14">
        <f t="shared" si="1"/>
        <v>0.01927083333333346</v>
      </c>
      <c r="M30" s="91">
        <f t="shared" si="2"/>
        <v>0.003218750000000936</v>
      </c>
      <c r="N30" s="78" t="s">
        <v>50</v>
      </c>
      <c r="O30" s="38">
        <v>3</v>
      </c>
      <c r="P30" s="38">
        <v>26</v>
      </c>
    </row>
    <row r="31" spans="1:16" ht="12.75">
      <c r="A31" s="69"/>
      <c r="B31" s="37">
        <v>16</v>
      </c>
      <c r="C31" s="9">
        <v>161</v>
      </c>
      <c r="D31" s="10" t="s">
        <v>136</v>
      </c>
      <c r="E31" s="165">
        <v>90</v>
      </c>
      <c r="F31" s="165" t="s">
        <v>224</v>
      </c>
      <c r="G31" s="186">
        <v>0.559027777777778</v>
      </c>
      <c r="H31" s="21">
        <v>0.578375</v>
      </c>
      <c r="I31" s="21">
        <f t="shared" si="0"/>
        <v>0.01934722222222196</v>
      </c>
      <c r="J31" s="7">
        <v>3</v>
      </c>
      <c r="K31" s="7">
        <v>2</v>
      </c>
      <c r="L31" s="14">
        <f t="shared" si="1"/>
        <v>0.01934722222222196</v>
      </c>
      <c r="M31" s="91">
        <f t="shared" si="2"/>
        <v>0.0032951388888894373</v>
      </c>
      <c r="N31" s="78" t="s">
        <v>50</v>
      </c>
      <c r="O31" s="38">
        <v>2</v>
      </c>
      <c r="P31" s="38">
        <v>25</v>
      </c>
    </row>
    <row r="32" spans="1:16" ht="12.75">
      <c r="A32" s="69"/>
      <c r="B32" s="37">
        <v>17</v>
      </c>
      <c r="C32" s="9">
        <v>175</v>
      </c>
      <c r="D32" s="10" t="s">
        <v>139</v>
      </c>
      <c r="E32" s="165">
        <v>90</v>
      </c>
      <c r="F32" s="165" t="s">
        <v>224</v>
      </c>
      <c r="G32" s="186">
        <v>0.56388888888889</v>
      </c>
      <c r="H32" s="21">
        <v>0.5835717592592592</v>
      </c>
      <c r="I32" s="21">
        <f t="shared" si="0"/>
        <v>0.0196828703703692</v>
      </c>
      <c r="J32" s="7">
        <v>1</v>
      </c>
      <c r="K32" s="7">
        <v>3</v>
      </c>
      <c r="L32" s="14">
        <f t="shared" si="1"/>
        <v>0.0196828703703692</v>
      </c>
      <c r="M32" s="91">
        <f t="shared" si="2"/>
        <v>0.0036307870370366757</v>
      </c>
      <c r="N32" s="78" t="s">
        <v>50</v>
      </c>
      <c r="O32" s="38">
        <v>2</v>
      </c>
      <c r="P32" s="38">
        <v>24</v>
      </c>
    </row>
    <row r="33" spans="1:16" ht="12.75">
      <c r="A33" s="69"/>
      <c r="B33" s="37">
        <v>18</v>
      </c>
      <c r="C33" s="9">
        <v>170</v>
      </c>
      <c r="D33" s="10" t="s">
        <v>133</v>
      </c>
      <c r="E33" s="165">
        <v>91</v>
      </c>
      <c r="F33" s="165" t="s">
        <v>75</v>
      </c>
      <c r="G33" s="186">
        <v>0.562152777777779</v>
      </c>
      <c r="H33" s="21">
        <v>0.582292824074074</v>
      </c>
      <c r="I33" s="21">
        <f t="shared" si="0"/>
        <v>0.020140046296295067</v>
      </c>
      <c r="J33" s="7">
        <v>1</v>
      </c>
      <c r="K33" s="7">
        <v>4</v>
      </c>
      <c r="L33" s="14">
        <f t="shared" si="1"/>
        <v>0.020140046296295067</v>
      </c>
      <c r="M33" s="91">
        <f t="shared" si="2"/>
        <v>0.004087962962962544</v>
      </c>
      <c r="N33" s="78" t="s">
        <v>50</v>
      </c>
      <c r="O33" s="38">
        <v>2</v>
      </c>
      <c r="P33" s="38">
        <v>23</v>
      </c>
    </row>
    <row r="34" spans="1:16" ht="12.75">
      <c r="A34" s="69"/>
      <c r="B34" s="37">
        <v>19</v>
      </c>
      <c r="C34" s="9">
        <v>177</v>
      </c>
      <c r="D34" s="10" t="s">
        <v>83</v>
      </c>
      <c r="E34" s="165">
        <v>92</v>
      </c>
      <c r="F34" s="178" t="s">
        <v>282</v>
      </c>
      <c r="G34" s="186">
        <v>0.564583333333335</v>
      </c>
      <c r="H34" s="21">
        <v>0.584724537037037</v>
      </c>
      <c r="I34" s="21">
        <f t="shared" si="0"/>
        <v>0.020141203703701982</v>
      </c>
      <c r="J34" s="7">
        <v>3</v>
      </c>
      <c r="K34" s="7">
        <v>2</v>
      </c>
      <c r="L34" s="14">
        <f t="shared" si="1"/>
        <v>0.020141203703701982</v>
      </c>
      <c r="M34" s="91">
        <f t="shared" si="2"/>
        <v>0.004089120370369459</v>
      </c>
      <c r="N34" s="78" t="s">
        <v>50</v>
      </c>
      <c r="O34" s="38">
        <v>2</v>
      </c>
      <c r="P34" s="38">
        <v>22</v>
      </c>
    </row>
    <row r="35" spans="1:16" ht="12.75">
      <c r="A35" s="69"/>
      <c r="B35" s="37">
        <v>20</v>
      </c>
      <c r="C35" s="9">
        <v>156</v>
      </c>
      <c r="D35" s="10" t="s">
        <v>62</v>
      </c>
      <c r="E35" s="165">
        <v>92</v>
      </c>
      <c r="F35" s="165" t="s">
        <v>58</v>
      </c>
      <c r="G35" s="186">
        <v>0.557291666666667</v>
      </c>
      <c r="H35" s="21">
        <v>0.5775243055555556</v>
      </c>
      <c r="I35" s="21">
        <f t="shared" si="0"/>
        <v>0.0202326388888886</v>
      </c>
      <c r="J35" s="7">
        <v>2</v>
      </c>
      <c r="K35" s="7">
        <v>4</v>
      </c>
      <c r="L35" s="14">
        <f t="shared" si="1"/>
        <v>0.0202326388888886</v>
      </c>
      <c r="M35" s="91">
        <f t="shared" si="2"/>
        <v>0.004180555555556076</v>
      </c>
      <c r="N35" s="78"/>
      <c r="O35" s="38">
        <v>2</v>
      </c>
      <c r="P35" s="38">
        <v>21</v>
      </c>
    </row>
    <row r="36" spans="1:16" ht="12.75">
      <c r="A36" s="69"/>
      <c r="B36" s="37">
        <v>21</v>
      </c>
      <c r="C36" s="9">
        <v>168</v>
      </c>
      <c r="D36" s="10" t="s">
        <v>220</v>
      </c>
      <c r="E36" s="165">
        <v>91</v>
      </c>
      <c r="F36" s="165" t="s">
        <v>75</v>
      </c>
      <c r="G36" s="186">
        <v>0.561458333333334</v>
      </c>
      <c r="H36" s="21">
        <v>0.5818784722222222</v>
      </c>
      <c r="I36" s="21">
        <f t="shared" si="0"/>
        <v>0.020420138888888273</v>
      </c>
      <c r="J36" s="7">
        <v>1</v>
      </c>
      <c r="K36" s="7">
        <v>3</v>
      </c>
      <c r="L36" s="14">
        <f t="shared" si="1"/>
        <v>0.020420138888888273</v>
      </c>
      <c r="M36" s="91">
        <f t="shared" si="2"/>
        <v>0.00436805555555575</v>
      </c>
      <c r="N36" s="78"/>
      <c r="O36" s="38">
        <v>2</v>
      </c>
      <c r="P36" s="38">
        <v>20</v>
      </c>
    </row>
    <row r="37" spans="1:16" ht="12.75">
      <c r="A37" s="69"/>
      <c r="B37" s="37">
        <v>22</v>
      </c>
      <c r="C37" s="9">
        <v>176</v>
      </c>
      <c r="D37" s="10" t="s">
        <v>61</v>
      </c>
      <c r="E37" s="165">
        <v>93</v>
      </c>
      <c r="F37" s="165" t="s">
        <v>58</v>
      </c>
      <c r="G37" s="186">
        <v>0.564236111111112</v>
      </c>
      <c r="H37" s="21">
        <v>0.5847928240740741</v>
      </c>
      <c r="I37" s="21">
        <f t="shared" si="0"/>
        <v>0.02055671296296202</v>
      </c>
      <c r="J37" s="7">
        <v>3</v>
      </c>
      <c r="K37" s="7">
        <v>4</v>
      </c>
      <c r="L37" s="14">
        <f t="shared" si="1"/>
        <v>0.02055671296296202</v>
      </c>
      <c r="M37" s="91">
        <f t="shared" si="2"/>
        <v>0.004504629629629497</v>
      </c>
      <c r="N37" s="78"/>
      <c r="O37" s="38">
        <v>2</v>
      </c>
      <c r="P37" s="38">
        <v>19</v>
      </c>
    </row>
    <row r="38" spans="1:16" ht="12.75">
      <c r="A38" s="69"/>
      <c r="B38" s="37">
        <v>23</v>
      </c>
      <c r="C38" s="9">
        <v>169</v>
      </c>
      <c r="D38" s="10" t="s">
        <v>151</v>
      </c>
      <c r="E38" s="165">
        <v>90</v>
      </c>
      <c r="F38" s="165" t="s">
        <v>224</v>
      </c>
      <c r="G38" s="186">
        <v>0.561805555555556</v>
      </c>
      <c r="H38" s="21">
        <v>0.5824710648148148</v>
      </c>
      <c r="I38" s="21">
        <f t="shared" si="0"/>
        <v>0.020665509259258807</v>
      </c>
      <c r="J38" s="7">
        <v>4</v>
      </c>
      <c r="K38" s="7">
        <v>2</v>
      </c>
      <c r="L38" s="14">
        <f t="shared" si="1"/>
        <v>0.020665509259258807</v>
      </c>
      <c r="M38" s="91">
        <f t="shared" si="2"/>
        <v>0.004613425925926284</v>
      </c>
      <c r="N38" s="78"/>
      <c r="O38" s="38">
        <v>2</v>
      </c>
      <c r="P38" s="38">
        <v>18</v>
      </c>
    </row>
    <row r="39" spans="1:16" ht="12.75">
      <c r="A39" s="69"/>
      <c r="B39" s="37">
        <v>24</v>
      </c>
      <c r="C39" s="9">
        <v>167</v>
      </c>
      <c r="D39" s="10" t="s">
        <v>183</v>
      </c>
      <c r="E39" s="165">
        <v>91</v>
      </c>
      <c r="F39" s="165" t="s">
        <v>58</v>
      </c>
      <c r="G39" s="186">
        <v>0.561111111111112</v>
      </c>
      <c r="H39" s="21">
        <v>0.581863425925926</v>
      </c>
      <c r="I39" s="21">
        <f t="shared" si="0"/>
        <v>0.020752314814813988</v>
      </c>
      <c r="J39" s="7">
        <v>3</v>
      </c>
      <c r="K39" s="7">
        <v>5</v>
      </c>
      <c r="L39" s="14">
        <f t="shared" si="1"/>
        <v>0.020752314814813988</v>
      </c>
      <c r="M39" s="91">
        <f t="shared" si="2"/>
        <v>0.004700231481481465</v>
      </c>
      <c r="N39" s="78"/>
      <c r="O39" s="38">
        <v>2</v>
      </c>
      <c r="P39" s="38">
        <v>17</v>
      </c>
    </row>
    <row r="40" spans="1:16" ht="12.75">
      <c r="A40" s="69"/>
      <c r="B40" s="37">
        <v>25</v>
      </c>
      <c r="C40" s="9">
        <v>178</v>
      </c>
      <c r="D40" s="10" t="s">
        <v>132</v>
      </c>
      <c r="E40" s="165">
        <v>92</v>
      </c>
      <c r="F40" s="165" t="s">
        <v>75</v>
      </c>
      <c r="G40" s="186">
        <v>0.564930555555557</v>
      </c>
      <c r="H40" s="21">
        <v>0.5858773148148148</v>
      </c>
      <c r="I40" s="21">
        <f t="shared" si="0"/>
        <v>0.020946759259257708</v>
      </c>
      <c r="J40" s="7">
        <v>4</v>
      </c>
      <c r="K40" s="7">
        <v>3</v>
      </c>
      <c r="L40" s="14">
        <f t="shared" si="1"/>
        <v>0.020946759259257708</v>
      </c>
      <c r="M40" s="91">
        <f t="shared" si="2"/>
        <v>0.004894675925925185</v>
      </c>
      <c r="N40" s="78"/>
      <c r="O40" s="38">
        <v>2</v>
      </c>
      <c r="P40" s="38">
        <v>16</v>
      </c>
    </row>
    <row r="41" spans="1:16" ht="12.75">
      <c r="A41" s="69"/>
      <c r="B41" s="37">
        <v>26</v>
      </c>
      <c r="C41" s="9">
        <v>154</v>
      </c>
      <c r="D41" s="10" t="s">
        <v>218</v>
      </c>
      <c r="E41" s="165">
        <v>90</v>
      </c>
      <c r="F41" s="165" t="s">
        <v>75</v>
      </c>
      <c r="G41" s="186">
        <v>0.556597222222222</v>
      </c>
      <c r="H41" s="21">
        <v>0.5785810185185185</v>
      </c>
      <c r="I41" s="21">
        <f t="shared" si="0"/>
        <v>0.021983796296296543</v>
      </c>
      <c r="J41" s="7">
        <v>2</v>
      </c>
      <c r="K41" s="7">
        <v>3</v>
      </c>
      <c r="L41" s="14">
        <f t="shared" si="1"/>
        <v>0.021983796296296543</v>
      </c>
      <c r="M41" s="91">
        <f t="shared" si="2"/>
        <v>0.00593171296296402</v>
      </c>
      <c r="N41" s="78"/>
      <c r="O41" s="38">
        <v>1</v>
      </c>
      <c r="P41" s="38">
        <v>15</v>
      </c>
    </row>
    <row r="42" spans="1:16" ht="12.75">
      <c r="A42" s="69"/>
      <c r="B42" s="37">
        <v>27</v>
      </c>
      <c r="C42" s="9">
        <v>151</v>
      </c>
      <c r="D42" s="10" t="s">
        <v>236</v>
      </c>
      <c r="E42" s="165">
        <v>91</v>
      </c>
      <c r="F42" s="165" t="s">
        <v>224</v>
      </c>
      <c r="G42" s="186">
        <v>0.5555555555555556</v>
      </c>
      <c r="H42" s="21">
        <v>0.5785185185185185</v>
      </c>
      <c r="I42" s="21">
        <f t="shared" si="0"/>
        <v>0.022962962962962963</v>
      </c>
      <c r="J42" s="7">
        <v>5</v>
      </c>
      <c r="K42" s="7">
        <v>5</v>
      </c>
      <c r="L42" s="14">
        <f t="shared" si="1"/>
        <v>0.022962962962962963</v>
      </c>
      <c r="M42" s="91">
        <f t="shared" si="2"/>
        <v>0.00691087962963044</v>
      </c>
      <c r="N42" s="78"/>
      <c r="O42" s="38">
        <v>1</v>
      </c>
      <c r="P42" s="38">
        <v>14</v>
      </c>
    </row>
    <row r="43" spans="1:16" ht="12.75">
      <c r="A43" s="69"/>
      <c r="B43" s="37">
        <v>28</v>
      </c>
      <c r="C43" s="9">
        <v>152</v>
      </c>
      <c r="D43" s="10" t="s">
        <v>219</v>
      </c>
      <c r="E43" s="165">
        <v>91</v>
      </c>
      <c r="F43" s="165" t="s">
        <v>75</v>
      </c>
      <c r="G43" s="186">
        <v>0.5559027777777777</v>
      </c>
      <c r="H43" s="21">
        <v>0.579525462962963</v>
      </c>
      <c r="I43" s="21">
        <f t="shared" si="0"/>
        <v>0.023622685185185288</v>
      </c>
      <c r="J43" s="7">
        <v>4</v>
      </c>
      <c r="K43" s="7">
        <v>5</v>
      </c>
      <c r="L43" s="14">
        <f t="shared" si="1"/>
        <v>0.023622685185185288</v>
      </c>
      <c r="M43" s="91">
        <f t="shared" si="2"/>
        <v>0.007570601851852765</v>
      </c>
      <c r="N43" s="78"/>
      <c r="O43" s="38">
        <v>1</v>
      </c>
      <c r="P43" s="38">
        <v>13</v>
      </c>
    </row>
    <row r="44" spans="1:16" ht="12.75">
      <c r="A44" s="69"/>
      <c r="B44" s="37">
        <v>29</v>
      </c>
      <c r="C44" s="9">
        <v>155</v>
      </c>
      <c r="D44" s="10" t="s">
        <v>186</v>
      </c>
      <c r="E44" s="165">
        <v>90</v>
      </c>
      <c r="F44" s="178" t="s">
        <v>187</v>
      </c>
      <c r="G44" s="186">
        <v>0.556944444444445</v>
      </c>
      <c r="H44" s="21">
        <v>0.5826261574074074</v>
      </c>
      <c r="I44" s="21">
        <f t="shared" si="0"/>
        <v>0.0256817129629624</v>
      </c>
      <c r="J44" s="7">
        <v>3</v>
      </c>
      <c r="K44" s="7">
        <v>4</v>
      </c>
      <c r="L44" s="14">
        <f t="shared" si="1"/>
        <v>0.0256817129629624</v>
      </c>
      <c r="M44" s="91">
        <f t="shared" si="2"/>
        <v>0.009629629629629877</v>
      </c>
      <c r="N44" s="78"/>
      <c r="O44" s="38">
        <v>1</v>
      </c>
      <c r="P44" s="38">
        <v>12</v>
      </c>
    </row>
    <row r="45" spans="2:15" ht="12.75">
      <c r="B45" s="70"/>
      <c r="C45" s="72"/>
      <c r="D45" s="71"/>
      <c r="E45" s="72"/>
      <c r="F45" s="72"/>
      <c r="G45" s="146"/>
      <c r="H45" s="128"/>
      <c r="I45" s="147"/>
      <c r="J45" s="148"/>
      <c r="K45" s="148"/>
      <c r="L45" s="128"/>
      <c r="M45" s="149"/>
      <c r="N45" s="130"/>
      <c r="O45" s="70"/>
    </row>
    <row r="46" spans="3:11" ht="12.75">
      <c r="C46" s="72"/>
      <c r="D46" s="71"/>
      <c r="E46" s="72"/>
      <c r="F46" s="72"/>
      <c r="K46" s="98"/>
    </row>
    <row r="49" ht="12.75">
      <c r="J49" t="s">
        <v>16</v>
      </c>
    </row>
    <row r="51" ht="12.75">
      <c r="J51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44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4.00390625" style="76" customWidth="1"/>
    <col min="4" max="4" width="21.875" style="0" customWidth="1"/>
    <col min="5" max="5" width="2.375" style="76" customWidth="1"/>
    <col min="6" max="6" width="24.00390625" style="0" customWidth="1"/>
    <col min="7" max="7" width="10.625" style="0" hidden="1" customWidth="1"/>
    <col min="8" max="8" width="11.625" style="0" hidden="1" customWidth="1"/>
    <col min="9" max="9" width="9.75390625" style="0" customWidth="1"/>
    <col min="10" max="11" width="2.125" style="0" customWidth="1"/>
    <col min="12" max="12" width="9.375" style="0" customWidth="1"/>
    <col min="13" max="13" width="8.00390625" style="98" customWidth="1"/>
    <col min="14" max="14" width="2.875" style="0" customWidth="1"/>
    <col min="15" max="15" width="3.25390625" style="0" customWidth="1"/>
    <col min="16" max="16" width="3.875" style="0" hidden="1" customWidth="1"/>
  </cols>
  <sheetData>
    <row r="2" spans="1:15" ht="23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85"/>
      <c r="F7" s="44"/>
      <c r="G7" s="43"/>
      <c r="H7" s="43"/>
      <c r="I7" s="43"/>
      <c r="J7" s="43"/>
      <c r="K7" s="43"/>
    </row>
    <row r="8" spans="1:15" ht="23.25">
      <c r="A8" s="278" t="s">
        <v>169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2" ht="14.25" customHeight="1">
      <c r="A9" s="43"/>
      <c r="B9" s="43"/>
      <c r="C9" s="85"/>
      <c r="D9" s="43"/>
      <c r="E9" s="85"/>
      <c r="F9" s="43"/>
      <c r="G9" s="43"/>
      <c r="H9" s="43"/>
      <c r="I9" s="43"/>
      <c r="J9" s="43"/>
      <c r="K9" s="43"/>
      <c r="L9" s="17"/>
    </row>
    <row r="10" spans="2:11" ht="15.75">
      <c r="B10" s="41" t="s">
        <v>330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86"/>
    </row>
    <row r="12" spans="2:12" ht="15.75">
      <c r="B12" s="41" t="s">
        <v>298</v>
      </c>
      <c r="C12" s="86"/>
      <c r="D12" s="41"/>
      <c r="E12" s="86"/>
      <c r="G12" s="41"/>
      <c r="H12" s="41"/>
      <c r="I12" s="41" t="s">
        <v>307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74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6" t="s">
        <v>4</v>
      </c>
      <c r="K14" s="277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64"/>
      <c r="C15" s="96"/>
      <c r="D15" s="65"/>
      <c r="E15" s="5"/>
      <c r="F15" s="2" t="s">
        <v>14</v>
      </c>
      <c r="G15" s="65" t="s">
        <v>2</v>
      </c>
      <c r="H15" s="49" t="s">
        <v>3</v>
      </c>
      <c r="I15" s="65" t="s">
        <v>10</v>
      </c>
      <c r="J15" s="79" t="s">
        <v>6</v>
      </c>
      <c r="K15" s="79" t="s">
        <v>7</v>
      </c>
      <c r="L15" s="111" t="s">
        <v>5</v>
      </c>
      <c r="M15" s="111" t="s">
        <v>12</v>
      </c>
      <c r="N15" s="117"/>
      <c r="O15" s="111" t="s">
        <v>44</v>
      </c>
      <c r="P15" s="111" t="s">
        <v>45</v>
      </c>
    </row>
    <row r="16" spans="1:16" ht="12.75">
      <c r="A16" s="69"/>
      <c r="B16" s="63">
        <v>1</v>
      </c>
      <c r="C16" s="105">
        <v>112</v>
      </c>
      <c r="D16" s="52" t="s">
        <v>146</v>
      </c>
      <c r="E16" s="229">
        <v>93</v>
      </c>
      <c r="F16" s="229" t="s">
        <v>285</v>
      </c>
      <c r="G16" s="218">
        <v>0.537152777777777</v>
      </c>
      <c r="H16" s="66">
        <v>0.5497002314814815</v>
      </c>
      <c r="I16" s="66">
        <f aca="true" t="shared" si="0" ref="I16:I37">H16-G16</f>
        <v>0.01254745370370447</v>
      </c>
      <c r="J16" s="8">
        <v>4</v>
      </c>
      <c r="K16" s="8">
        <v>1</v>
      </c>
      <c r="L16" s="67">
        <f aca="true" t="shared" si="1" ref="L16:L37">I16</f>
        <v>0.01254745370370447</v>
      </c>
      <c r="M16" s="133">
        <f aca="true" t="shared" si="2" ref="M16:M37">L16-L$16</f>
        <v>0</v>
      </c>
      <c r="N16" s="134" t="s">
        <v>49</v>
      </c>
      <c r="O16" s="46">
        <v>15</v>
      </c>
      <c r="P16" s="46"/>
    </row>
    <row r="17" spans="1:16" ht="12.75">
      <c r="A17" s="69"/>
      <c r="B17" s="37">
        <v>2</v>
      </c>
      <c r="C17" s="62">
        <v>124</v>
      </c>
      <c r="D17" s="10" t="s">
        <v>147</v>
      </c>
      <c r="E17" s="165">
        <v>93</v>
      </c>
      <c r="F17" s="165" t="s">
        <v>285</v>
      </c>
      <c r="G17" s="177">
        <v>0.541319444444443</v>
      </c>
      <c r="H17" s="21">
        <v>0.553931712962963</v>
      </c>
      <c r="I17" s="21">
        <f t="shared" si="0"/>
        <v>0.012612268518519931</v>
      </c>
      <c r="J17" s="7">
        <v>2</v>
      </c>
      <c r="K17" s="7">
        <v>3</v>
      </c>
      <c r="L17" s="14">
        <f t="shared" si="1"/>
        <v>0.012612268518519931</v>
      </c>
      <c r="M17" s="91">
        <f t="shared" si="2"/>
        <v>6.481481481546147E-05</v>
      </c>
      <c r="N17" s="78" t="s">
        <v>49</v>
      </c>
      <c r="O17" s="38">
        <v>14</v>
      </c>
      <c r="P17" s="38"/>
    </row>
    <row r="18" spans="1:16" ht="12.75">
      <c r="A18" s="69"/>
      <c r="B18" s="37">
        <v>3</v>
      </c>
      <c r="C18" s="62">
        <v>128</v>
      </c>
      <c r="D18" s="10" t="s">
        <v>286</v>
      </c>
      <c r="E18" s="165">
        <v>93</v>
      </c>
      <c r="F18" s="165" t="s">
        <v>289</v>
      </c>
      <c r="G18" s="177">
        <v>0.541666666666665</v>
      </c>
      <c r="H18" s="21">
        <v>0.5546516203703703</v>
      </c>
      <c r="I18" s="21">
        <f t="shared" si="0"/>
        <v>0.012984953703705338</v>
      </c>
      <c r="J18" s="7">
        <v>4</v>
      </c>
      <c r="K18" s="7">
        <v>2</v>
      </c>
      <c r="L18" s="14">
        <f t="shared" si="1"/>
        <v>0.012984953703705338</v>
      </c>
      <c r="M18" s="91">
        <f t="shared" si="2"/>
        <v>0.00043750000000086775</v>
      </c>
      <c r="N18" s="78" t="s">
        <v>49</v>
      </c>
      <c r="O18" s="38">
        <v>13</v>
      </c>
      <c r="P18" s="38"/>
    </row>
    <row r="19" spans="1:16" ht="12.75">
      <c r="A19" s="69"/>
      <c r="B19" s="37">
        <v>4</v>
      </c>
      <c r="C19" s="62">
        <v>129</v>
      </c>
      <c r="D19" s="10" t="s">
        <v>287</v>
      </c>
      <c r="E19" s="165">
        <v>93</v>
      </c>
      <c r="F19" s="165" t="s">
        <v>289</v>
      </c>
      <c r="G19" s="177">
        <v>0.5420208333333333</v>
      </c>
      <c r="H19" s="21">
        <v>0.5551458333333333</v>
      </c>
      <c r="I19" s="21">
        <f t="shared" si="0"/>
        <v>0.013125000000000053</v>
      </c>
      <c r="J19" s="7">
        <v>2</v>
      </c>
      <c r="K19" s="7">
        <v>2</v>
      </c>
      <c r="L19" s="14">
        <f t="shared" si="1"/>
        <v>0.013125000000000053</v>
      </c>
      <c r="M19" s="91">
        <f t="shared" si="2"/>
        <v>0.0005775462962955835</v>
      </c>
      <c r="N19" s="78" t="s">
        <v>49</v>
      </c>
      <c r="O19" s="38">
        <v>12</v>
      </c>
      <c r="P19" s="38"/>
    </row>
    <row r="20" spans="1:16" ht="12.75">
      <c r="A20" s="69"/>
      <c r="B20" s="37">
        <v>5</v>
      </c>
      <c r="C20" s="62">
        <v>118</v>
      </c>
      <c r="D20" s="10" t="s">
        <v>145</v>
      </c>
      <c r="E20" s="165">
        <v>93</v>
      </c>
      <c r="F20" s="165" t="s">
        <v>285</v>
      </c>
      <c r="G20" s="177">
        <v>0.53923611111111</v>
      </c>
      <c r="H20" s="21">
        <v>0.5523831018518518</v>
      </c>
      <c r="I20" s="21">
        <f t="shared" si="0"/>
        <v>0.01314699074074177</v>
      </c>
      <c r="J20" s="7">
        <v>4</v>
      </c>
      <c r="K20" s="7">
        <v>3</v>
      </c>
      <c r="L20" s="14">
        <f t="shared" si="1"/>
        <v>0.01314699074074177</v>
      </c>
      <c r="M20" s="91">
        <f t="shared" si="2"/>
        <v>0.000599537037037301</v>
      </c>
      <c r="N20" s="78" t="s">
        <v>49</v>
      </c>
      <c r="O20" s="38">
        <v>11</v>
      </c>
      <c r="P20" s="38"/>
    </row>
    <row r="21" spans="1:16" ht="12.75">
      <c r="A21" s="69"/>
      <c r="B21" s="37">
        <v>6</v>
      </c>
      <c r="C21" s="62">
        <v>121</v>
      </c>
      <c r="D21" s="10" t="s">
        <v>208</v>
      </c>
      <c r="E21" s="165">
        <v>92</v>
      </c>
      <c r="F21" s="178" t="s">
        <v>209</v>
      </c>
      <c r="G21" s="177">
        <v>0.540277777777777</v>
      </c>
      <c r="H21" s="21">
        <v>0.5540497685185185</v>
      </c>
      <c r="I21" s="21">
        <f t="shared" si="0"/>
        <v>0.013771990740741535</v>
      </c>
      <c r="J21" s="7">
        <v>3</v>
      </c>
      <c r="K21" s="7">
        <v>4</v>
      </c>
      <c r="L21" s="14">
        <f t="shared" si="1"/>
        <v>0.013771990740741535</v>
      </c>
      <c r="M21" s="91">
        <f t="shared" si="2"/>
        <v>0.0012245370370370656</v>
      </c>
      <c r="N21" s="78" t="s">
        <v>49</v>
      </c>
      <c r="O21" s="38">
        <v>10</v>
      </c>
      <c r="P21" s="38"/>
    </row>
    <row r="22" spans="1:16" ht="12.75">
      <c r="A22" s="69"/>
      <c r="B22" s="37">
        <v>7</v>
      </c>
      <c r="C22" s="62">
        <v>113</v>
      </c>
      <c r="D22" s="10" t="s">
        <v>142</v>
      </c>
      <c r="E22" s="165">
        <v>92</v>
      </c>
      <c r="F22" s="178" t="s">
        <v>53</v>
      </c>
      <c r="G22" s="177">
        <v>0.5375</v>
      </c>
      <c r="H22" s="21">
        <v>0.5515567129629629</v>
      </c>
      <c r="I22" s="21">
        <f t="shared" si="0"/>
        <v>0.014056712962962958</v>
      </c>
      <c r="J22" s="7">
        <v>4</v>
      </c>
      <c r="K22" s="7">
        <v>3</v>
      </c>
      <c r="L22" s="14">
        <f t="shared" si="1"/>
        <v>0.014056712962962958</v>
      </c>
      <c r="M22" s="91">
        <f t="shared" si="2"/>
        <v>0.0015092592592584886</v>
      </c>
      <c r="N22" s="78" t="s">
        <v>50</v>
      </c>
      <c r="O22" s="38">
        <v>9</v>
      </c>
      <c r="P22" s="38"/>
    </row>
    <row r="23" spans="1:16" ht="12.75">
      <c r="A23" s="69"/>
      <c r="B23" s="37">
        <v>8</v>
      </c>
      <c r="C23" s="62">
        <v>110</v>
      </c>
      <c r="D23" s="10" t="s">
        <v>222</v>
      </c>
      <c r="E23" s="165">
        <v>92</v>
      </c>
      <c r="F23" s="165" t="s">
        <v>75</v>
      </c>
      <c r="G23" s="177">
        <v>0.536458333333333</v>
      </c>
      <c r="H23" s="21">
        <v>0.5505625</v>
      </c>
      <c r="I23" s="21">
        <f t="shared" si="0"/>
        <v>0.014104166666666917</v>
      </c>
      <c r="J23" s="7">
        <v>2</v>
      </c>
      <c r="K23" s="7">
        <v>3</v>
      </c>
      <c r="L23" s="14">
        <f t="shared" si="1"/>
        <v>0.014104166666666917</v>
      </c>
      <c r="M23" s="91">
        <f t="shared" si="2"/>
        <v>0.0015567129629624477</v>
      </c>
      <c r="N23" s="78" t="s">
        <v>50</v>
      </c>
      <c r="O23" s="38">
        <v>8</v>
      </c>
      <c r="P23" s="38"/>
    </row>
    <row r="24" spans="1:16" ht="12.75">
      <c r="A24" s="69"/>
      <c r="B24" s="37">
        <v>9</v>
      </c>
      <c r="C24" s="62">
        <v>106</v>
      </c>
      <c r="D24" s="10" t="s">
        <v>166</v>
      </c>
      <c r="E24" s="165">
        <v>92</v>
      </c>
      <c r="F24" s="165" t="s">
        <v>75</v>
      </c>
      <c r="G24" s="177">
        <v>0.5350694444444445</v>
      </c>
      <c r="H24" s="21">
        <v>0.5492777777777778</v>
      </c>
      <c r="I24" s="21">
        <f t="shared" si="0"/>
        <v>0.014208333333333267</v>
      </c>
      <c r="J24" s="7">
        <v>1</v>
      </c>
      <c r="K24" s="7">
        <v>4</v>
      </c>
      <c r="L24" s="14">
        <f t="shared" si="1"/>
        <v>0.014208333333333267</v>
      </c>
      <c r="M24" s="91">
        <f t="shared" si="2"/>
        <v>0.0016608796296287975</v>
      </c>
      <c r="N24" s="78" t="s">
        <v>50</v>
      </c>
      <c r="O24" s="38">
        <v>7</v>
      </c>
      <c r="P24" s="38"/>
    </row>
    <row r="25" spans="1:16" ht="12.75">
      <c r="A25" s="69"/>
      <c r="B25" s="37">
        <v>10</v>
      </c>
      <c r="C25" s="62">
        <v>111</v>
      </c>
      <c r="D25" s="10" t="s">
        <v>163</v>
      </c>
      <c r="E25" s="165">
        <v>92</v>
      </c>
      <c r="F25" s="178" t="s">
        <v>53</v>
      </c>
      <c r="G25" s="177">
        <v>0.5368125</v>
      </c>
      <c r="H25" s="21">
        <v>0.5513784722222222</v>
      </c>
      <c r="I25" s="21">
        <f t="shared" si="0"/>
        <v>0.014565972222222223</v>
      </c>
      <c r="J25" s="7">
        <v>4</v>
      </c>
      <c r="K25" s="7">
        <v>2</v>
      </c>
      <c r="L25" s="14">
        <f t="shared" si="1"/>
        <v>0.014565972222222223</v>
      </c>
      <c r="M25" s="91">
        <f t="shared" si="2"/>
        <v>0.0020185185185177534</v>
      </c>
      <c r="N25" s="78" t="s">
        <v>50</v>
      </c>
      <c r="O25" s="38">
        <v>6</v>
      </c>
      <c r="P25" s="38"/>
    </row>
    <row r="26" spans="1:16" ht="12.75">
      <c r="A26" s="69"/>
      <c r="B26" s="37">
        <v>11</v>
      </c>
      <c r="C26" s="62">
        <v>108</v>
      </c>
      <c r="D26" s="10" t="s">
        <v>243</v>
      </c>
      <c r="E26" s="165">
        <v>94</v>
      </c>
      <c r="F26" s="165" t="s">
        <v>244</v>
      </c>
      <c r="G26" s="177">
        <v>0.5357638888888888</v>
      </c>
      <c r="H26" s="21">
        <v>0.5503645833333334</v>
      </c>
      <c r="I26" s="21">
        <f t="shared" si="0"/>
        <v>0.014600694444444562</v>
      </c>
      <c r="J26" s="7">
        <v>4</v>
      </c>
      <c r="K26" s="7">
        <v>4</v>
      </c>
      <c r="L26" s="14">
        <f t="shared" si="1"/>
        <v>0.014600694444444562</v>
      </c>
      <c r="M26" s="91">
        <f t="shared" si="2"/>
        <v>0.002053240740740092</v>
      </c>
      <c r="N26" s="78" t="s">
        <v>50</v>
      </c>
      <c r="O26" s="38">
        <v>5</v>
      </c>
      <c r="P26" s="38"/>
    </row>
    <row r="27" spans="1:16" ht="12.75">
      <c r="A27" s="69"/>
      <c r="B27" s="37">
        <v>12</v>
      </c>
      <c r="C27" s="62">
        <v>130</v>
      </c>
      <c r="D27" s="10" t="s">
        <v>288</v>
      </c>
      <c r="E27" s="165">
        <v>93</v>
      </c>
      <c r="F27" s="165" t="s">
        <v>289</v>
      </c>
      <c r="G27" s="177">
        <v>0.542361111111109</v>
      </c>
      <c r="H27" s="21">
        <v>0.5570671296296296</v>
      </c>
      <c r="I27" s="21">
        <f t="shared" si="0"/>
        <v>0.014706018518520603</v>
      </c>
      <c r="J27" s="7">
        <v>4</v>
      </c>
      <c r="K27" s="7">
        <v>4</v>
      </c>
      <c r="L27" s="14">
        <f t="shared" si="1"/>
        <v>0.014706018518520603</v>
      </c>
      <c r="M27" s="91">
        <f t="shared" si="2"/>
        <v>0.002158564814816133</v>
      </c>
      <c r="N27" s="78" t="s">
        <v>50</v>
      </c>
      <c r="O27" s="38">
        <v>4</v>
      </c>
      <c r="P27" s="38"/>
    </row>
    <row r="28" spans="1:16" ht="12.75">
      <c r="A28" s="69"/>
      <c r="B28" s="37">
        <v>13</v>
      </c>
      <c r="C28" s="62">
        <v>120</v>
      </c>
      <c r="D28" s="10" t="s">
        <v>241</v>
      </c>
      <c r="E28" s="165">
        <v>93</v>
      </c>
      <c r="F28" s="165" t="s">
        <v>224</v>
      </c>
      <c r="G28" s="177">
        <v>0.539930555555555</v>
      </c>
      <c r="H28" s="21">
        <v>0.5549641203703704</v>
      </c>
      <c r="I28" s="21">
        <f t="shared" si="0"/>
        <v>0.015033564814815326</v>
      </c>
      <c r="J28" s="7">
        <v>2</v>
      </c>
      <c r="K28" s="7">
        <v>3</v>
      </c>
      <c r="L28" s="14">
        <f t="shared" si="1"/>
        <v>0.015033564814815326</v>
      </c>
      <c r="M28" s="91">
        <f t="shared" si="2"/>
        <v>0.002486111111110856</v>
      </c>
      <c r="N28" s="78" t="s">
        <v>50</v>
      </c>
      <c r="O28" s="38">
        <v>3</v>
      </c>
      <c r="P28" s="38"/>
    </row>
    <row r="29" spans="1:16" ht="12.75">
      <c r="A29" s="69"/>
      <c r="B29" s="37">
        <v>14</v>
      </c>
      <c r="C29" s="62">
        <v>117</v>
      </c>
      <c r="D29" s="10" t="s">
        <v>164</v>
      </c>
      <c r="E29" s="165">
        <v>92</v>
      </c>
      <c r="F29" s="178" t="s">
        <v>53</v>
      </c>
      <c r="G29" s="177">
        <v>0.538888888888888</v>
      </c>
      <c r="H29" s="21">
        <v>0.5541678240740741</v>
      </c>
      <c r="I29" s="21">
        <f t="shared" si="0"/>
        <v>0.015278935185186082</v>
      </c>
      <c r="J29" s="7">
        <v>3</v>
      </c>
      <c r="K29" s="7">
        <v>4</v>
      </c>
      <c r="L29" s="14">
        <f t="shared" si="1"/>
        <v>0.015278935185186082</v>
      </c>
      <c r="M29" s="91">
        <f t="shared" si="2"/>
        <v>0.0027314814814816124</v>
      </c>
      <c r="N29" s="78" t="s">
        <v>50</v>
      </c>
      <c r="O29" s="38">
        <v>2</v>
      </c>
      <c r="P29" s="38"/>
    </row>
    <row r="30" spans="1:16" ht="12.75">
      <c r="A30" s="69"/>
      <c r="B30" s="37">
        <v>15</v>
      </c>
      <c r="C30" s="62">
        <v>122</v>
      </c>
      <c r="D30" s="10" t="s">
        <v>245</v>
      </c>
      <c r="E30" s="165">
        <v>94</v>
      </c>
      <c r="F30" s="165" t="s">
        <v>244</v>
      </c>
      <c r="G30" s="177">
        <v>0.540624999999999</v>
      </c>
      <c r="H30" s="21">
        <v>0.555957175925926</v>
      </c>
      <c r="I30" s="21">
        <f t="shared" si="0"/>
        <v>0.01533217592592695</v>
      </c>
      <c r="J30" s="7">
        <v>2</v>
      </c>
      <c r="K30" s="7">
        <v>4</v>
      </c>
      <c r="L30" s="14">
        <f t="shared" si="1"/>
        <v>0.01533217592592695</v>
      </c>
      <c r="M30" s="91">
        <f t="shared" si="2"/>
        <v>0.00278472222222248</v>
      </c>
      <c r="N30" s="78" t="s">
        <v>50</v>
      </c>
      <c r="O30" s="38">
        <v>2</v>
      </c>
      <c r="P30" s="38"/>
    </row>
    <row r="31" spans="1:16" ht="12.75">
      <c r="A31" s="69"/>
      <c r="B31" s="37">
        <v>16</v>
      </c>
      <c r="C31" s="62">
        <v>116</v>
      </c>
      <c r="D31" s="10" t="s">
        <v>239</v>
      </c>
      <c r="E31" s="165">
        <v>93</v>
      </c>
      <c r="F31" s="165" t="s">
        <v>224</v>
      </c>
      <c r="G31" s="177">
        <v>0.538541666666666</v>
      </c>
      <c r="H31" s="21">
        <v>0.5538923611111112</v>
      </c>
      <c r="I31" s="21">
        <f t="shared" si="0"/>
        <v>0.015350694444445145</v>
      </c>
      <c r="J31" s="7">
        <v>1</v>
      </c>
      <c r="K31" s="7">
        <v>4</v>
      </c>
      <c r="L31" s="14">
        <f t="shared" si="1"/>
        <v>0.015350694444445145</v>
      </c>
      <c r="M31" s="91">
        <f t="shared" si="2"/>
        <v>0.0028032407407406756</v>
      </c>
      <c r="N31" s="78" t="s">
        <v>50</v>
      </c>
      <c r="O31" s="38">
        <v>2</v>
      </c>
      <c r="P31" s="38"/>
    </row>
    <row r="32" spans="1:16" ht="12.75">
      <c r="A32" s="69"/>
      <c r="B32" s="37">
        <v>17</v>
      </c>
      <c r="C32" s="62">
        <v>123</v>
      </c>
      <c r="D32" s="10" t="s">
        <v>242</v>
      </c>
      <c r="E32" s="165">
        <v>94</v>
      </c>
      <c r="F32" s="165" t="s">
        <v>224</v>
      </c>
      <c r="G32" s="177">
        <v>0.540972222222221</v>
      </c>
      <c r="H32" s="21">
        <v>0.5563912037037037</v>
      </c>
      <c r="I32" s="21">
        <f t="shared" si="0"/>
        <v>0.015418981481482685</v>
      </c>
      <c r="J32" s="7">
        <v>2</v>
      </c>
      <c r="K32" s="7">
        <v>5</v>
      </c>
      <c r="L32" s="14">
        <f t="shared" si="1"/>
        <v>0.015418981481482685</v>
      </c>
      <c r="M32" s="91">
        <f t="shared" si="2"/>
        <v>0.0028715277777782156</v>
      </c>
      <c r="N32" s="78" t="s">
        <v>50</v>
      </c>
      <c r="O32" s="38">
        <v>2</v>
      </c>
      <c r="P32" s="38"/>
    </row>
    <row r="33" spans="1:16" ht="12.75">
      <c r="A33" s="69"/>
      <c r="B33" s="37">
        <v>18</v>
      </c>
      <c r="C33" s="62">
        <v>115</v>
      </c>
      <c r="D33" s="10" t="s">
        <v>200</v>
      </c>
      <c r="E33" s="165">
        <v>94</v>
      </c>
      <c r="F33" s="178" t="s">
        <v>53</v>
      </c>
      <c r="G33" s="177">
        <v>0.538194444444444</v>
      </c>
      <c r="H33" s="21">
        <v>0.5536631944444445</v>
      </c>
      <c r="I33" s="21">
        <f t="shared" si="0"/>
        <v>0.015468750000000475</v>
      </c>
      <c r="J33" s="7">
        <v>5</v>
      </c>
      <c r="K33" s="7">
        <v>4</v>
      </c>
      <c r="L33" s="14">
        <f t="shared" si="1"/>
        <v>0.015468750000000475</v>
      </c>
      <c r="M33" s="91">
        <f t="shared" si="2"/>
        <v>0.0029212962962960054</v>
      </c>
      <c r="N33" s="78" t="s">
        <v>50</v>
      </c>
      <c r="O33" s="38">
        <v>2</v>
      </c>
      <c r="P33" s="38"/>
    </row>
    <row r="34" spans="1:16" ht="12.75">
      <c r="A34" s="69"/>
      <c r="B34" s="37">
        <v>19</v>
      </c>
      <c r="C34" s="62">
        <v>114</v>
      </c>
      <c r="D34" s="10" t="s">
        <v>240</v>
      </c>
      <c r="E34" s="165">
        <v>93</v>
      </c>
      <c r="F34" s="165" t="s">
        <v>224</v>
      </c>
      <c r="G34" s="177">
        <v>0.5378333333333333</v>
      </c>
      <c r="H34" s="21">
        <v>0.5536435185185186</v>
      </c>
      <c r="I34" s="21">
        <f t="shared" si="0"/>
        <v>0.015810185185185288</v>
      </c>
      <c r="J34" s="7">
        <v>2</v>
      </c>
      <c r="K34" s="7">
        <v>1</v>
      </c>
      <c r="L34" s="14">
        <f t="shared" si="1"/>
        <v>0.015810185185185288</v>
      </c>
      <c r="M34" s="91">
        <f t="shared" si="2"/>
        <v>0.0032627314814808184</v>
      </c>
      <c r="N34" s="78" t="s">
        <v>50</v>
      </c>
      <c r="O34" s="38">
        <v>2</v>
      </c>
      <c r="P34" s="38"/>
    </row>
    <row r="35" spans="1:16" ht="12.75">
      <c r="A35" s="69"/>
      <c r="B35" s="37">
        <v>20</v>
      </c>
      <c r="C35" s="62">
        <v>119</v>
      </c>
      <c r="D35" s="10" t="s">
        <v>185</v>
      </c>
      <c r="E35" s="165">
        <v>94</v>
      </c>
      <c r="F35" s="178" t="s">
        <v>58</v>
      </c>
      <c r="G35" s="177">
        <v>0.5395752314814815</v>
      </c>
      <c r="H35" s="21">
        <v>0.5555081018518518</v>
      </c>
      <c r="I35" s="21">
        <f t="shared" si="0"/>
        <v>0.01593287037037039</v>
      </c>
      <c r="J35" s="7">
        <v>3</v>
      </c>
      <c r="K35" s="7">
        <v>5</v>
      </c>
      <c r="L35" s="14">
        <f t="shared" si="1"/>
        <v>0.01593287037037039</v>
      </c>
      <c r="M35" s="91">
        <f t="shared" si="2"/>
        <v>0.003385416666665919</v>
      </c>
      <c r="N35" s="78" t="s">
        <v>50</v>
      </c>
      <c r="O35" s="38">
        <v>1</v>
      </c>
      <c r="P35" s="38"/>
    </row>
    <row r="36" spans="1:16" ht="12.75">
      <c r="A36" s="69"/>
      <c r="B36" s="37">
        <v>21</v>
      </c>
      <c r="C36" s="62">
        <v>107</v>
      </c>
      <c r="D36" s="10" t="s">
        <v>184</v>
      </c>
      <c r="E36" s="165">
        <v>94</v>
      </c>
      <c r="F36" s="178" t="s">
        <v>58</v>
      </c>
      <c r="G36" s="177">
        <v>0.5354166666666667</v>
      </c>
      <c r="H36" s="21">
        <v>0.5514386574074074</v>
      </c>
      <c r="I36" s="21">
        <f t="shared" si="0"/>
        <v>0.016021990740740732</v>
      </c>
      <c r="J36" s="7">
        <v>5</v>
      </c>
      <c r="K36" s="7">
        <v>5</v>
      </c>
      <c r="L36" s="14">
        <f t="shared" si="1"/>
        <v>0.016021990740740732</v>
      </c>
      <c r="M36" s="91">
        <f t="shared" si="2"/>
        <v>0.0034745370370362627</v>
      </c>
      <c r="N36" s="78" t="s">
        <v>50</v>
      </c>
      <c r="O36" s="38">
        <v>1</v>
      </c>
      <c r="P36" s="38"/>
    </row>
    <row r="37" spans="1:16" ht="13.5" thickBot="1">
      <c r="A37" s="69"/>
      <c r="B37" s="37">
        <v>22</v>
      </c>
      <c r="C37" s="112">
        <v>109</v>
      </c>
      <c r="D37" s="12" t="s">
        <v>207</v>
      </c>
      <c r="E37" s="223">
        <v>93</v>
      </c>
      <c r="F37" s="165" t="s">
        <v>95</v>
      </c>
      <c r="G37" s="177">
        <v>0.536111111111111</v>
      </c>
      <c r="H37" s="21">
        <v>0.5523854166666667</v>
      </c>
      <c r="I37" s="21">
        <f t="shared" si="0"/>
        <v>0.016274305555555757</v>
      </c>
      <c r="J37" s="7">
        <v>3</v>
      </c>
      <c r="K37" s="7">
        <v>5</v>
      </c>
      <c r="L37" s="14">
        <f t="shared" si="1"/>
        <v>0.016274305555555757</v>
      </c>
      <c r="M37" s="91">
        <f t="shared" si="2"/>
        <v>0.003726851851851287</v>
      </c>
      <c r="N37" s="78" t="s">
        <v>50</v>
      </c>
      <c r="O37" s="38">
        <v>1</v>
      </c>
      <c r="P37" s="38"/>
    </row>
    <row r="38" spans="2:15" ht="12.75">
      <c r="B38" s="70"/>
      <c r="C38" s="72"/>
      <c r="D38" s="71"/>
      <c r="E38" s="72"/>
      <c r="F38" s="72"/>
      <c r="G38" s="146"/>
      <c r="H38" s="128"/>
      <c r="I38" s="147"/>
      <c r="J38" s="148"/>
      <c r="K38" s="148"/>
      <c r="L38" s="128"/>
      <c r="M38" s="149"/>
      <c r="N38" s="130"/>
      <c r="O38" s="70"/>
    </row>
    <row r="39" spans="3:11" ht="12.75">
      <c r="C39" s="72"/>
      <c r="D39" s="71"/>
      <c r="E39" s="72"/>
      <c r="F39" s="72"/>
      <c r="K39" s="98"/>
    </row>
    <row r="42" ht="12.75">
      <c r="J42" t="s">
        <v>16</v>
      </c>
    </row>
    <row r="44" ht="12.75">
      <c r="J44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4">
      <selection activeCell="F9" sqref="F9"/>
    </sheetView>
  </sheetViews>
  <sheetFormatPr defaultColWidth="9.00390625" defaultRowHeight="12.75"/>
  <cols>
    <col min="1" max="1" width="0.74609375" style="0" customWidth="1"/>
    <col min="2" max="2" width="3.00390625" style="0" customWidth="1"/>
    <col min="3" max="3" width="3.00390625" style="76" customWidth="1"/>
    <col min="4" max="4" width="23.125" style="0" customWidth="1"/>
    <col min="5" max="5" width="2.375" style="124" customWidth="1"/>
    <col min="6" max="6" width="25.625" style="0" customWidth="1"/>
    <col min="7" max="7" width="10.625" style="0" hidden="1" customWidth="1"/>
    <col min="8" max="8" width="11.625" style="0" hidden="1" customWidth="1"/>
    <col min="9" max="9" width="10.125" style="0" customWidth="1"/>
    <col min="10" max="10" width="2.875" style="0" customWidth="1"/>
    <col min="11" max="11" width="2.75390625" style="0" customWidth="1"/>
    <col min="12" max="12" width="9.75390625" style="0" customWidth="1"/>
    <col min="13" max="13" width="8.25390625" style="98" customWidth="1"/>
    <col min="14" max="14" width="2.875" style="0" customWidth="1"/>
    <col min="15" max="15" width="3.25390625" style="0" customWidth="1"/>
    <col min="16" max="16" width="3.875" style="0" hidden="1" customWidth="1"/>
  </cols>
  <sheetData>
    <row r="2" spans="1:15" ht="23.25" customHeight="1">
      <c r="A2" s="219"/>
      <c r="B2" s="219"/>
      <c r="C2" s="219"/>
      <c r="D2" s="219"/>
      <c r="E2" s="221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123"/>
      <c r="F7" s="44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123"/>
      <c r="F9" s="43"/>
      <c r="G9" s="43"/>
      <c r="H9" s="43"/>
      <c r="I9" s="43"/>
      <c r="J9" s="43"/>
      <c r="K9" s="43"/>
      <c r="L9" s="17"/>
    </row>
    <row r="10" spans="2:11" ht="15.75">
      <c r="B10" s="41" t="s">
        <v>329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125"/>
    </row>
    <row r="12" spans="2:12" ht="15.75">
      <c r="B12" s="41" t="s">
        <v>291</v>
      </c>
      <c r="C12" s="86"/>
      <c r="D12" s="41"/>
      <c r="E12" s="125"/>
      <c r="G12" s="41"/>
      <c r="H12" s="41"/>
      <c r="I12" s="41" t="s">
        <v>302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108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29"/>
      <c r="C15" s="87"/>
      <c r="D15" s="18"/>
      <c r="E15" s="167"/>
      <c r="F15" s="27" t="s">
        <v>14</v>
      </c>
      <c r="G15" s="18" t="s">
        <v>2</v>
      </c>
      <c r="H15" s="30" t="s">
        <v>3</v>
      </c>
      <c r="I15" s="18" t="s">
        <v>10</v>
      </c>
      <c r="J15" s="171" t="s">
        <v>6</v>
      </c>
      <c r="K15" s="171" t="s">
        <v>7</v>
      </c>
      <c r="L15" s="26" t="s">
        <v>5</v>
      </c>
      <c r="M15" s="26" t="s">
        <v>12</v>
      </c>
      <c r="N15" s="95"/>
      <c r="O15" s="26" t="s">
        <v>44</v>
      </c>
      <c r="P15" s="26" t="s">
        <v>45</v>
      </c>
    </row>
    <row r="16" spans="1:16" ht="12.75">
      <c r="A16" s="69"/>
      <c r="B16" s="170">
        <v>1</v>
      </c>
      <c r="C16" s="28">
        <v>8</v>
      </c>
      <c r="D16" s="31" t="s">
        <v>246</v>
      </c>
      <c r="E16" s="222">
        <v>92</v>
      </c>
      <c r="F16" s="224" t="s">
        <v>213</v>
      </c>
      <c r="G16" s="217">
        <v>0.419444444444444</v>
      </c>
      <c r="H16" s="25">
        <v>0.429550925925926</v>
      </c>
      <c r="I16" s="25">
        <f aca="true" t="shared" si="0" ref="I16:I23">H16-G16</f>
        <v>0.010106481481481966</v>
      </c>
      <c r="J16" s="34">
        <v>0</v>
      </c>
      <c r="K16" s="34">
        <v>0</v>
      </c>
      <c r="L16" s="33">
        <f aca="true" t="shared" si="1" ref="L16:L23">I16</f>
        <v>0.010106481481481966</v>
      </c>
      <c r="M16" s="156">
        <f aca="true" t="shared" si="2" ref="M16:M32">L16-L$16</f>
        <v>0</v>
      </c>
      <c r="N16" s="77" t="s">
        <v>49</v>
      </c>
      <c r="O16" s="155">
        <v>15</v>
      </c>
      <c r="P16" s="155"/>
    </row>
    <row r="17" spans="1:16" ht="12.75">
      <c r="A17" s="69"/>
      <c r="B17" s="37">
        <v>2</v>
      </c>
      <c r="C17" s="9">
        <v>7</v>
      </c>
      <c r="D17" s="10" t="s">
        <v>157</v>
      </c>
      <c r="E17" s="165">
        <v>93</v>
      </c>
      <c r="F17" s="225" t="s">
        <v>305</v>
      </c>
      <c r="G17" s="177">
        <v>0.419097222222222</v>
      </c>
      <c r="H17" s="21">
        <v>0.43093981481481486</v>
      </c>
      <c r="I17" s="21">
        <f t="shared" si="0"/>
        <v>0.011842592592592849</v>
      </c>
      <c r="J17" s="7">
        <v>3</v>
      </c>
      <c r="K17" s="7">
        <v>3</v>
      </c>
      <c r="L17" s="14">
        <f t="shared" si="1"/>
        <v>0.011842592592592849</v>
      </c>
      <c r="M17" s="91">
        <f t="shared" si="2"/>
        <v>0.001736111111110883</v>
      </c>
      <c r="N17" s="78" t="s">
        <v>49</v>
      </c>
      <c r="O17" s="38">
        <v>14</v>
      </c>
      <c r="P17" s="38"/>
    </row>
    <row r="18" spans="1:16" ht="12.75">
      <c r="A18" s="69"/>
      <c r="B18" s="37">
        <v>3</v>
      </c>
      <c r="C18" s="9">
        <v>5</v>
      </c>
      <c r="D18" s="10" t="s">
        <v>230</v>
      </c>
      <c r="E18" s="165">
        <v>92</v>
      </c>
      <c r="F18" s="226" t="s">
        <v>224</v>
      </c>
      <c r="G18" s="177">
        <v>0.418402777777778</v>
      </c>
      <c r="H18" s="21">
        <v>0.4307141203703704</v>
      </c>
      <c r="I18" s="21">
        <f t="shared" si="0"/>
        <v>0.012311342592592367</v>
      </c>
      <c r="J18" s="7">
        <v>3</v>
      </c>
      <c r="K18" s="7">
        <v>2</v>
      </c>
      <c r="L18" s="14">
        <f t="shared" si="1"/>
        <v>0.012311342592592367</v>
      </c>
      <c r="M18" s="91">
        <f t="shared" si="2"/>
        <v>0.002204861111110401</v>
      </c>
      <c r="N18" s="78" t="s">
        <v>49</v>
      </c>
      <c r="O18" s="38">
        <v>13</v>
      </c>
      <c r="P18" s="38"/>
    </row>
    <row r="19" spans="1:16" ht="12.75">
      <c r="A19" s="69"/>
      <c r="B19" s="37">
        <v>4</v>
      </c>
      <c r="C19" s="9">
        <v>12</v>
      </c>
      <c r="D19" s="10" t="s">
        <v>131</v>
      </c>
      <c r="E19" s="165">
        <v>91</v>
      </c>
      <c r="F19" s="225" t="s">
        <v>305</v>
      </c>
      <c r="G19" s="177">
        <v>0.420833333333333</v>
      </c>
      <c r="H19" s="21">
        <v>0.4334675925925926</v>
      </c>
      <c r="I19" s="21">
        <f t="shared" si="0"/>
        <v>0.012634259259259595</v>
      </c>
      <c r="J19" s="7">
        <v>2</v>
      </c>
      <c r="K19" s="7">
        <v>4</v>
      </c>
      <c r="L19" s="14">
        <f t="shared" si="1"/>
        <v>0.012634259259259595</v>
      </c>
      <c r="M19" s="91">
        <f t="shared" si="2"/>
        <v>0.002527777777777629</v>
      </c>
      <c r="N19" s="78" t="s">
        <v>49</v>
      </c>
      <c r="O19" s="38">
        <v>12</v>
      </c>
      <c r="P19" s="38"/>
    </row>
    <row r="20" spans="1:16" ht="12.75">
      <c r="A20" s="69"/>
      <c r="B20" s="37">
        <v>5</v>
      </c>
      <c r="C20" s="9">
        <v>16</v>
      </c>
      <c r="D20" s="10" t="s">
        <v>233</v>
      </c>
      <c r="E20" s="165">
        <v>93</v>
      </c>
      <c r="F20" s="226" t="s">
        <v>224</v>
      </c>
      <c r="G20" s="177">
        <v>0.42220949074074077</v>
      </c>
      <c r="H20" s="21">
        <v>0.43494212962962964</v>
      </c>
      <c r="I20" s="21">
        <f t="shared" si="0"/>
        <v>0.01273263888888887</v>
      </c>
      <c r="J20" s="7">
        <v>2</v>
      </c>
      <c r="K20" s="7">
        <v>3</v>
      </c>
      <c r="L20" s="14">
        <f t="shared" si="1"/>
        <v>0.01273263888888887</v>
      </c>
      <c r="M20" s="91">
        <f t="shared" si="2"/>
        <v>0.002626157407406904</v>
      </c>
      <c r="N20" s="78" t="s">
        <v>49</v>
      </c>
      <c r="O20" s="38">
        <v>11</v>
      </c>
      <c r="P20" s="38"/>
    </row>
    <row r="21" spans="1:16" ht="12.75">
      <c r="A21" s="69"/>
      <c r="B21" s="37">
        <v>6</v>
      </c>
      <c r="C21" s="9">
        <v>18</v>
      </c>
      <c r="D21" s="10" t="s">
        <v>231</v>
      </c>
      <c r="E21" s="165">
        <v>92</v>
      </c>
      <c r="F21" s="226" t="s">
        <v>224</v>
      </c>
      <c r="G21" s="177">
        <v>0.422916666666667</v>
      </c>
      <c r="H21" s="21">
        <v>0.43568402777777776</v>
      </c>
      <c r="I21" s="21">
        <f t="shared" si="0"/>
        <v>0.012767361111110764</v>
      </c>
      <c r="J21" s="7">
        <v>3</v>
      </c>
      <c r="K21" s="7">
        <v>5</v>
      </c>
      <c r="L21" s="14">
        <f t="shared" si="1"/>
        <v>0.012767361111110764</v>
      </c>
      <c r="M21" s="91">
        <f t="shared" si="2"/>
        <v>0.0026608796296287984</v>
      </c>
      <c r="N21" s="78" t="s">
        <v>49</v>
      </c>
      <c r="O21" s="38">
        <v>10</v>
      </c>
      <c r="P21" s="38"/>
    </row>
    <row r="22" spans="1:16" ht="12.75">
      <c r="A22" s="69"/>
      <c r="B22" s="37">
        <v>7</v>
      </c>
      <c r="C22" s="9">
        <v>1</v>
      </c>
      <c r="D22" s="10" t="s">
        <v>232</v>
      </c>
      <c r="E22" s="165">
        <v>93</v>
      </c>
      <c r="F22" s="226" t="s">
        <v>224</v>
      </c>
      <c r="G22" s="177">
        <v>0.4170081018518519</v>
      </c>
      <c r="H22" s="21">
        <v>0.42995949074074075</v>
      </c>
      <c r="I22" s="21">
        <f t="shared" si="0"/>
        <v>0.01295138888888886</v>
      </c>
      <c r="J22" s="7">
        <v>2</v>
      </c>
      <c r="K22" s="7">
        <v>2</v>
      </c>
      <c r="L22" s="14">
        <f t="shared" si="1"/>
        <v>0.01295138888888886</v>
      </c>
      <c r="M22" s="91">
        <f t="shared" si="2"/>
        <v>0.0028449074074068936</v>
      </c>
      <c r="N22" s="78" t="s">
        <v>50</v>
      </c>
      <c r="O22" s="38">
        <v>9</v>
      </c>
      <c r="P22" s="38"/>
    </row>
    <row r="23" spans="1:16" ht="12.75">
      <c r="A23" s="69"/>
      <c r="B23" s="37">
        <v>8</v>
      </c>
      <c r="C23" s="9">
        <v>13</v>
      </c>
      <c r="D23" s="10" t="s">
        <v>181</v>
      </c>
      <c r="E23" s="165">
        <v>94</v>
      </c>
      <c r="F23" s="226" t="s">
        <v>58</v>
      </c>
      <c r="G23" s="177">
        <v>0.421180555555556</v>
      </c>
      <c r="H23" s="21">
        <v>0.43425</v>
      </c>
      <c r="I23" s="21">
        <f t="shared" si="0"/>
        <v>0.013069444444444023</v>
      </c>
      <c r="J23" s="7">
        <v>3</v>
      </c>
      <c r="K23" s="7">
        <v>5</v>
      </c>
      <c r="L23" s="14">
        <f t="shared" si="1"/>
        <v>0.013069444444444023</v>
      </c>
      <c r="M23" s="91">
        <f t="shared" si="2"/>
        <v>0.002962962962962057</v>
      </c>
      <c r="N23" s="78" t="s">
        <v>50</v>
      </c>
      <c r="O23" s="38">
        <v>8</v>
      </c>
      <c r="P23" s="38"/>
    </row>
    <row r="24" spans="1:16" ht="12.75">
      <c r="A24" s="69"/>
      <c r="B24" s="37">
        <v>9</v>
      </c>
      <c r="C24" s="9">
        <v>14</v>
      </c>
      <c r="D24" s="10" t="s">
        <v>270</v>
      </c>
      <c r="E24" s="165">
        <v>94</v>
      </c>
      <c r="F24" s="225" t="s">
        <v>305</v>
      </c>
      <c r="G24" s="177">
        <v>0.421527777777778</v>
      </c>
      <c r="H24" s="21">
        <v>0.4351365740740741</v>
      </c>
      <c r="I24" s="21">
        <f aca="true" t="shared" si="3" ref="I24:I32">H24-G24</f>
        <v>0.013608796296296077</v>
      </c>
      <c r="J24" s="7">
        <v>5</v>
      </c>
      <c r="K24" s="7">
        <v>5</v>
      </c>
      <c r="L24" s="14">
        <f aca="true" t="shared" si="4" ref="L24:L32">I24</f>
        <v>0.013608796296296077</v>
      </c>
      <c r="M24" s="91">
        <f t="shared" si="2"/>
        <v>0.0035023148148141114</v>
      </c>
      <c r="N24" s="78" t="s">
        <v>50</v>
      </c>
      <c r="O24" s="38">
        <v>7</v>
      </c>
      <c r="P24" s="38"/>
    </row>
    <row r="25" spans="1:16" ht="12.75">
      <c r="A25" s="69"/>
      <c r="B25" s="37">
        <v>10</v>
      </c>
      <c r="C25" s="9">
        <v>3</v>
      </c>
      <c r="D25" s="10" t="s">
        <v>234</v>
      </c>
      <c r="E25" s="165">
        <v>93</v>
      </c>
      <c r="F25" s="226" t="s">
        <v>224</v>
      </c>
      <c r="G25" s="177">
        <v>0.4176990740740741</v>
      </c>
      <c r="H25" s="21">
        <v>0.4315115740740741</v>
      </c>
      <c r="I25" s="21">
        <f t="shared" si="3"/>
        <v>0.013812500000000005</v>
      </c>
      <c r="J25" s="7">
        <v>5</v>
      </c>
      <c r="K25" s="7">
        <v>4</v>
      </c>
      <c r="L25" s="14">
        <f t="shared" si="4"/>
        <v>0.013812500000000005</v>
      </c>
      <c r="M25" s="91">
        <f t="shared" si="2"/>
        <v>0.0037060185185180394</v>
      </c>
      <c r="N25" s="78" t="s">
        <v>50</v>
      </c>
      <c r="O25" s="38">
        <v>6</v>
      </c>
      <c r="P25" s="38"/>
    </row>
    <row r="26" spans="1:16" ht="12.75">
      <c r="A26" s="69"/>
      <c r="B26" s="37">
        <v>11</v>
      </c>
      <c r="C26" s="9">
        <v>19</v>
      </c>
      <c r="D26" s="10" t="s">
        <v>271</v>
      </c>
      <c r="E26" s="165">
        <v>94</v>
      </c>
      <c r="F26" s="225" t="s">
        <v>305</v>
      </c>
      <c r="G26" s="177">
        <v>0.4232546296296296</v>
      </c>
      <c r="H26" s="21">
        <v>0.4371481481481481</v>
      </c>
      <c r="I26" s="21">
        <f t="shared" si="3"/>
        <v>0.0138935185185185</v>
      </c>
      <c r="J26" s="7">
        <v>4</v>
      </c>
      <c r="K26" s="7">
        <v>4</v>
      </c>
      <c r="L26" s="14">
        <f t="shared" si="4"/>
        <v>0.0138935185185185</v>
      </c>
      <c r="M26" s="91">
        <f t="shared" si="2"/>
        <v>0.0037870370370365336</v>
      </c>
      <c r="N26" s="78" t="s">
        <v>50</v>
      </c>
      <c r="O26" s="38">
        <v>5</v>
      </c>
      <c r="P26" s="38"/>
    </row>
    <row r="27" spans="1:16" ht="12.75">
      <c r="A27" s="69"/>
      <c r="B27" s="37">
        <v>12</v>
      </c>
      <c r="C27" s="9">
        <v>17</v>
      </c>
      <c r="D27" s="10" t="s">
        <v>272</v>
      </c>
      <c r="E27" s="165">
        <v>94</v>
      </c>
      <c r="F27" s="225" t="s">
        <v>305</v>
      </c>
      <c r="G27" s="177">
        <v>0.422556712962963</v>
      </c>
      <c r="H27" s="21">
        <v>0.43677083333333333</v>
      </c>
      <c r="I27" s="21">
        <f t="shared" si="3"/>
        <v>0.014214120370370342</v>
      </c>
      <c r="J27" s="7">
        <v>4</v>
      </c>
      <c r="K27" s="7">
        <v>4</v>
      </c>
      <c r="L27" s="14">
        <f t="shared" si="4"/>
        <v>0.014214120370370342</v>
      </c>
      <c r="M27" s="91">
        <f t="shared" si="2"/>
        <v>0.004107638888888376</v>
      </c>
      <c r="N27" s="78" t="s">
        <v>50</v>
      </c>
      <c r="O27" s="38">
        <v>4</v>
      </c>
      <c r="P27" s="38"/>
    </row>
    <row r="28" spans="1:16" ht="12.75">
      <c r="A28" s="69"/>
      <c r="B28" s="37">
        <v>13</v>
      </c>
      <c r="C28" s="9">
        <v>6</v>
      </c>
      <c r="D28" s="10" t="s">
        <v>204</v>
      </c>
      <c r="E28" s="165">
        <v>93</v>
      </c>
      <c r="F28" s="226" t="s">
        <v>95</v>
      </c>
      <c r="G28" s="177">
        <v>0.41875</v>
      </c>
      <c r="H28" s="21">
        <v>0.43300347222222224</v>
      </c>
      <c r="I28" s="21">
        <f t="shared" si="3"/>
        <v>0.01425347222222223</v>
      </c>
      <c r="J28" s="7">
        <v>3</v>
      </c>
      <c r="K28" s="7">
        <v>3</v>
      </c>
      <c r="L28" s="14">
        <f t="shared" si="4"/>
        <v>0.01425347222222223</v>
      </c>
      <c r="M28" s="91">
        <f t="shared" si="2"/>
        <v>0.004146990740740264</v>
      </c>
      <c r="N28" s="78" t="s">
        <v>50</v>
      </c>
      <c r="O28" s="38">
        <v>3</v>
      </c>
      <c r="P28" s="38"/>
    </row>
    <row r="29" spans="1:16" ht="12.75">
      <c r="A29" s="69"/>
      <c r="B29" s="37">
        <v>14</v>
      </c>
      <c r="C29" s="9">
        <v>4</v>
      </c>
      <c r="D29" s="10" t="s">
        <v>191</v>
      </c>
      <c r="E29" s="165">
        <v>92</v>
      </c>
      <c r="F29" s="226" t="s">
        <v>67</v>
      </c>
      <c r="G29" s="177">
        <v>0.4180474537037037</v>
      </c>
      <c r="H29" s="21">
        <v>0.432318287037037</v>
      </c>
      <c r="I29" s="21">
        <f t="shared" si="3"/>
        <v>0.014270833333333288</v>
      </c>
      <c r="J29" s="7">
        <v>2</v>
      </c>
      <c r="K29" s="7">
        <v>4</v>
      </c>
      <c r="L29" s="14">
        <f t="shared" si="4"/>
        <v>0.014270833333333288</v>
      </c>
      <c r="M29" s="91">
        <f t="shared" si="2"/>
        <v>0.004164351851851322</v>
      </c>
      <c r="N29" s="78" t="s">
        <v>50</v>
      </c>
      <c r="O29" s="38">
        <v>2</v>
      </c>
      <c r="P29" s="38"/>
    </row>
    <row r="30" spans="1:16" ht="12.75">
      <c r="A30" s="69"/>
      <c r="B30" s="37">
        <v>15</v>
      </c>
      <c r="C30" s="9">
        <v>11</v>
      </c>
      <c r="D30" s="10" t="s">
        <v>205</v>
      </c>
      <c r="E30" s="165">
        <v>93</v>
      </c>
      <c r="F30" s="226" t="s">
        <v>95</v>
      </c>
      <c r="G30" s="177">
        <v>0.420486111111111</v>
      </c>
      <c r="H30" s="21">
        <v>0.43532175925925926</v>
      </c>
      <c r="I30" s="21">
        <f t="shared" si="3"/>
        <v>0.01483564814814825</v>
      </c>
      <c r="J30" s="7">
        <v>4</v>
      </c>
      <c r="K30" s="7">
        <v>3</v>
      </c>
      <c r="L30" s="14">
        <f t="shared" si="4"/>
        <v>0.01483564814814825</v>
      </c>
      <c r="M30" s="91">
        <f t="shared" si="2"/>
        <v>0.004729166666666285</v>
      </c>
      <c r="N30" s="78" t="s">
        <v>50</v>
      </c>
      <c r="O30" s="38">
        <v>2</v>
      </c>
      <c r="P30" s="38"/>
    </row>
    <row r="31" spans="1:16" ht="12.75">
      <c r="A31" s="69"/>
      <c r="B31" s="37">
        <v>16</v>
      </c>
      <c r="C31" s="9">
        <v>15</v>
      </c>
      <c r="D31" s="10" t="s">
        <v>192</v>
      </c>
      <c r="E31" s="165">
        <v>92</v>
      </c>
      <c r="F31" s="226" t="s">
        <v>67</v>
      </c>
      <c r="G31" s="177">
        <v>0.421875</v>
      </c>
      <c r="H31" s="21">
        <v>0.43703009259259257</v>
      </c>
      <c r="I31" s="21">
        <f t="shared" si="3"/>
        <v>0.015155092592592567</v>
      </c>
      <c r="J31" s="7">
        <v>4</v>
      </c>
      <c r="K31" s="7">
        <v>1</v>
      </c>
      <c r="L31" s="14">
        <f t="shared" si="4"/>
        <v>0.015155092592592567</v>
      </c>
      <c r="M31" s="91">
        <f t="shared" si="2"/>
        <v>0.005048611111110601</v>
      </c>
      <c r="N31" s="78" t="s">
        <v>50</v>
      </c>
      <c r="O31" s="38">
        <v>2</v>
      </c>
      <c r="P31" s="38"/>
    </row>
    <row r="32" spans="1:16" ht="13.5" thickBot="1">
      <c r="A32" s="69"/>
      <c r="B32" s="37">
        <v>17</v>
      </c>
      <c r="C32" s="11">
        <v>2</v>
      </c>
      <c r="D32" s="12" t="s">
        <v>182</v>
      </c>
      <c r="E32" s="223">
        <v>92</v>
      </c>
      <c r="F32" s="227" t="s">
        <v>58</v>
      </c>
      <c r="G32" s="185">
        <v>0.4173611111111111</v>
      </c>
      <c r="H32" s="35">
        <v>0.43269444444444444</v>
      </c>
      <c r="I32" s="35">
        <f t="shared" si="3"/>
        <v>0.01533333333333331</v>
      </c>
      <c r="J32" s="16">
        <v>4</v>
      </c>
      <c r="K32" s="16">
        <v>5</v>
      </c>
      <c r="L32" s="15">
        <f t="shared" si="4"/>
        <v>0.01533333333333331</v>
      </c>
      <c r="M32" s="92">
        <f t="shared" si="2"/>
        <v>0.005226851851851344</v>
      </c>
      <c r="N32" s="78" t="s">
        <v>50</v>
      </c>
      <c r="O32" s="47">
        <v>2</v>
      </c>
      <c r="P32" s="47"/>
    </row>
    <row r="33" spans="2:15" ht="12.75">
      <c r="B33" s="70"/>
      <c r="C33" s="72"/>
      <c r="D33" s="71"/>
      <c r="E33" s="126"/>
      <c r="F33" s="72"/>
      <c r="G33" s="146"/>
      <c r="H33" s="128"/>
      <c r="I33" s="147"/>
      <c r="J33" s="148"/>
      <c r="K33" s="148"/>
      <c r="L33" s="128"/>
      <c r="M33" s="149"/>
      <c r="N33" s="130"/>
      <c r="O33" s="70"/>
    </row>
    <row r="34" ht="12.75">
      <c r="K34" s="98"/>
    </row>
    <row r="35" spans="4:11" ht="12.75">
      <c r="D35" s="145" t="s">
        <v>168</v>
      </c>
      <c r="K35" s="98"/>
    </row>
    <row r="36" spans="3:11" ht="12.75">
      <c r="C36" s="70">
        <v>9</v>
      </c>
      <c r="D36" s="71" t="s">
        <v>92</v>
      </c>
      <c r="E36" s="126">
        <v>92</v>
      </c>
      <c r="F36" s="232" t="s">
        <v>305</v>
      </c>
      <c r="K36" s="98"/>
    </row>
    <row r="37" spans="3:6" ht="12.75">
      <c r="C37" s="70">
        <v>10</v>
      </c>
      <c r="D37" s="71" t="s">
        <v>206</v>
      </c>
      <c r="E37" s="126">
        <v>93</v>
      </c>
      <c r="F37" s="113" t="s">
        <v>95</v>
      </c>
    </row>
    <row r="39" ht="12.75">
      <c r="J39" t="s">
        <v>16</v>
      </c>
    </row>
    <row r="41" ht="12.75">
      <c r="J41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4"/>
  <sheetViews>
    <sheetView showGridLines="0" workbookViewId="0" topLeftCell="A1">
      <selection activeCell="U26" sqref="U26"/>
    </sheetView>
  </sheetViews>
  <sheetFormatPr defaultColWidth="9.00390625" defaultRowHeight="12.75"/>
  <cols>
    <col min="1" max="1" width="0.2421875" style="0" customWidth="1"/>
    <col min="2" max="2" width="2.875" style="0" customWidth="1"/>
    <col min="3" max="3" width="3.875" style="152" customWidth="1"/>
    <col min="4" max="4" width="20.00390625" style="0" customWidth="1"/>
    <col min="5" max="5" width="2.875" style="124" customWidth="1"/>
    <col min="6" max="6" width="20.875" style="0" customWidth="1"/>
    <col min="7" max="7" width="9.875" style="0" hidden="1" customWidth="1"/>
    <col min="8" max="8" width="11.625" style="0" hidden="1" customWidth="1"/>
    <col min="9" max="9" width="8.00390625" style="76" customWidth="1"/>
    <col min="10" max="11" width="2.00390625" style="0" customWidth="1"/>
    <col min="12" max="12" width="2.125" style="0" customWidth="1"/>
    <col min="13" max="13" width="2.00390625" style="0" customWidth="1"/>
    <col min="14" max="14" width="10.875" style="0" hidden="1" customWidth="1"/>
    <col min="15" max="15" width="9.125" style="88" customWidth="1"/>
    <col min="16" max="16" width="7.125" style="135" customWidth="1"/>
    <col min="17" max="17" width="2.375" style="0" customWidth="1"/>
    <col min="18" max="18" width="3.375" style="0" customWidth="1"/>
    <col min="19" max="19" width="3.00390625" style="0" hidden="1" customWidth="1"/>
  </cols>
  <sheetData>
    <row r="1" spans="1:18" ht="23.25" customHeight="1">
      <c r="A1" s="263" t="s">
        <v>313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314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326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150"/>
      <c r="D5" s="44"/>
      <c r="E5" s="123"/>
      <c r="F5" s="44"/>
      <c r="G5" s="43"/>
      <c r="H5" s="43"/>
      <c r="I5" s="85"/>
      <c r="J5" s="43"/>
      <c r="K5" s="43"/>
      <c r="L5" s="43"/>
      <c r="M5" s="43"/>
      <c r="N5" s="43"/>
    </row>
    <row r="6" spans="1:18" ht="18">
      <c r="A6" s="264" t="s">
        <v>170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5" ht="14.25" customHeight="1">
      <c r="A7" s="43"/>
      <c r="B7" s="43"/>
      <c r="C7" s="151"/>
      <c r="D7" s="43"/>
      <c r="E7" s="123"/>
      <c r="F7" s="43"/>
      <c r="G7" s="43"/>
      <c r="H7" s="43"/>
      <c r="I7" s="85"/>
      <c r="J7" s="43"/>
      <c r="K7" s="43"/>
      <c r="L7" s="43"/>
      <c r="M7" s="43"/>
      <c r="O7" s="121"/>
    </row>
    <row r="8" spans="2:13" ht="15.75">
      <c r="B8" s="41" t="s">
        <v>317</v>
      </c>
      <c r="D8" s="42"/>
      <c r="F8" s="6"/>
      <c r="G8" s="6"/>
      <c r="H8" s="6"/>
      <c r="I8" s="86"/>
      <c r="J8" s="6"/>
      <c r="K8" s="6"/>
      <c r="L8" s="6"/>
      <c r="M8" s="6"/>
    </row>
    <row r="9" spans="2:5" ht="15.75">
      <c r="B9" s="42"/>
      <c r="C9" s="153"/>
      <c r="D9" s="41"/>
      <c r="E9" s="125"/>
    </row>
    <row r="10" spans="2:15" ht="15.75">
      <c r="B10" s="41" t="s">
        <v>316</v>
      </c>
      <c r="C10" s="153"/>
      <c r="D10" s="41"/>
      <c r="E10" s="125"/>
      <c r="G10" s="41"/>
      <c r="H10" s="41"/>
      <c r="I10" s="41" t="s">
        <v>321</v>
      </c>
      <c r="N10" s="41"/>
      <c r="O10" s="89"/>
    </row>
    <row r="11" ht="13.5" thickBot="1"/>
    <row r="12" spans="2:19" ht="16.5" thickBot="1">
      <c r="B12" s="1" t="s">
        <v>13</v>
      </c>
      <c r="C12" s="154" t="s">
        <v>0</v>
      </c>
      <c r="D12" s="2" t="s">
        <v>17</v>
      </c>
      <c r="E12" s="108" t="s">
        <v>47</v>
      </c>
      <c r="F12" s="2" t="s">
        <v>18</v>
      </c>
      <c r="G12" s="2" t="s">
        <v>1</v>
      </c>
      <c r="H12" s="3" t="s">
        <v>1</v>
      </c>
      <c r="I12" s="79" t="s">
        <v>1</v>
      </c>
      <c r="J12" s="279" t="s">
        <v>4</v>
      </c>
      <c r="K12" s="262"/>
      <c r="L12" s="262"/>
      <c r="M12" s="262"/>
      <c r="N12" s="4" t="s">
        <v>8</v>
      </c>
      <c r="O12" s="81" t="s">
        <v>1</v>
      </c>
      <c r="P12" s="110" t="s">
        <v>11</v>
      </c>
      <c r="Q12" s="74" t="s">
        <v>15</v>
      </c>
      <c r="R12" s="19" t="s">
        <v>43</v>
      </c>
      <c r="S12" s="19" t="s">
        <v>43</v>
      </c>
    </row>
    <row r="13" spans="2:19" ht="16.5" thickBot="1">
      <c r="B13" s="29"/>
      <c r="C13" s="166"/>
      <c r="D13" s="18"/>
      <c r="E13" s="167"/>
      <c r="F13" s="27" t="s">
        <v>14</v>
      </c>
      <c r="G13" s="18" t="s">
        <v>2</v>
      </c>
      <c r="H13" s="30" t="s">
        <v>3</v>
      </c>
      <c r="I13" s="26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163" t="s">
        <v>5</v>
      </c>
      <c r="P13" s="104" t="s">
        <v>12</v>
      </c>
      <c r="Q13" s="95"/>
      <c r="R13" s="26" t="s">
        <v>44</v>
      </c>
      <c r="S13" s="26" t="s">
        <v>156</v>
      </c>
    </row>
    <row r="14" spans="2:19" ht="12.75">
      <c r="B14" s="61">
        <v>1</v>
      </c>
      <c r="C14" s="28">
        <v>81</v>
      </c>
      <c r="D14" s="31" t="s">
        <v>19</v>
      </c>
      <c r="E14" s="32">
        <v>86</v>
      </c>
      <c r="F14" s="57" t="s">
        <v>281</v>
      </c>
      <c r="G14" s="118">
        <v>0</v>
      </c>
      <c r="H14" s="66">
        <v>0.026995370370370374</v>
      </c>
      <c r="I14" s="106">
        <f aca="true" t="shared" si="0" ref="I14:I19">H14-G14</f>
        <v>0.026995370370370374</v>
      </c>
      <c r="J14" s="180">
        <v>1</v>
      </c>
      <c r="K14" s="180">
        <v>1</v>
      </c>
      <c r="L14" s="180">
        <v>2</v>
      </c>
      <c r="M14" s="180">
        <v>4</v>
      </c>
      <c r="N14" s="66"/>
      <c r="O14" s="132">
        <f aca="true" t="shared" si="1" ref="O14:O19">H14-G14+(J14+K14+L14+M14)*N14</f>
        <v>0.026995370370370374</v>
      </c>
      <c r="P14" s="246">
        <f aca="true" t="shared" si="2" ref="P14:P19">O14-O$14</f>
        <v>0</v>
      </c>
      <c r="Q14" s="99" t="s">
        <v>39</v>
      </c>
      <c r="R14" s="155">
        <v>30</v>
      </c>
      <c r="S14" s="155"/>
    </row>
    <row r="15" spans="2:20" ht="12.75">
      <c r="B15" s="62">
        <v>2</v>
      </c>
      <c r="C15" s="9">
        <v>82</v>
      </c>
      <c r="D15" s="10" t="s">
        <v>108</v>
      </c>
      <c r="E15" s="13">
        <v>86</v>
      </c>
      <c r="F15" s="48" t="s">
        <v>160</v>
      </c>
      <c r="G15" s="118">
        <v>0</v>
      </c>
      <c r="H15" s="161">
        <v>0.028809027777777777</v>
      </c>
      <c r="I15" s="102">
        <f t="shared" si="0"/>
        <v>0.028809027777777777</v>
      </c>
      <c r="J15" s="137">
        <v>4</v>
      </c>
      <c r="K15" s="137">
        <v>1</v>
      </c>
      <c r="L15" s="137">
        <v>3</v>
      </c>
      <c r="M15" s="137">
        <v>2</v>
      </c>
      <c r="N15" s="25"/>
      <c r="O15" s="122">
        <f t="shared" si="1"/>
        <v>0.028809027777777777</v>
      </c>
      <c r="P15" s="168">
        <f t="shared" si="2"/>
        <v>0.0018136574074074027</v>
      </c>
      <c r="Q15" s="100" t="s">
        <v>39</v>
      </c>
      <c r="R15" s="38">
        <v>29</v>
      </c>
      <c r="S15" s="38"/>
      <c r="T15" s="245"/>
    </row>
    <row r="16" spans="2:20" ht="12.75">
      <c r="B16" s="62">
        <v>3</v>
      </c>
      <c r="C16" s="9">
        <v>83</v>
      </c>
      <c r="D16" s="10" t="s">
        <v>101</v>
      </c>
      <c r="E16" s="13">
        <v>85</v>
      </c>
      <c r="F16" s="48" t="s">
        <v>174</v>
      </c>
      <c r="G16" s="118">
        <v>0</v>
      </c>
      <c r="H16" s="120">
        <v>0.028864583333333332</v>
      </c>
      <c r="I16" s="102">
        <f t="shared" si="0"/>
        <v>0.028864583333333332</v>
      </c>
      <c r="J16" s="137">
        <v>3</v>
      </c>
      <c r="K16" s="137">
        <v>1</v>
      </c>
      <c r="L16" s="137">
        <v>1</v>
      </c>
      <c r="M16" s="137">
        <v>1</v>
      </c>
      <c r="N16" s="25"/>
      <c r="O16" s="122">
        <f t="shared" si="1"/>
        <v>0.028864583333333332</v>
      </c>
      <c r="P16" s="168">
        <f t="shared" si="2"/>
        <v>0.001869212962962958</v>
      </c>
      <c r="Q16" s="100" t="s">
        <v>49</v>
      </c>
      <c r="R16" s="38">
        <v>28</v>
      </c>
      <c r="S16" s="38"/>
      <c r="T16" s="245"/>
    </row>
    <row r="17" spans="2:20" ht="12.75">
      <c r="B17" s="62">
        <v>4</v>
      </c>
      <c r="C17" s="9">
        <v>84</v>
      </c>
      <c r="D17" s="10" t="s">
        <v>175</v>
      </c>
      <c r="E17" s="13">
        <v>83</v>
      </c>
      <c r="F17" s="48" t="s">
        <v>176</v>
      </c>
      <c r="G17" s="118">
        <v>0</v>
      </c>
      <c r="H17" s="25">
        <v>0.029006944444444446</v>
      </c>
      <c r="I17" s="102">
        <f t="shared" si="0"/>
        <v>0.029006944444444446</v>
      </c>
      <c r="J17" s="137">
        <v>1</v>
      </c>
      <c r="K17" s="137">
        <v>3</v>
      </c>
      <c r="L17" s="137">
        <v>2</v>
      </c>
      <c r="M17" s="137">
        <v>3</v>
      </c>
      <c r="N17" s="25"/>
      <c r="O17" s="122">
        <f t="shared" si="1"/>
        <v>0.029006944444444446</v>
      </c>
      <c r="P17" s="168">
        <f t="shared" si="2"/>
        <v>0.002011574074074072</v>
      </c>
      <c r="Q17" s="100" t="s">
        <v>49</v>
      </c>
      <c r="R17" s="38">
        <v>27</v>
      </c>
      <c r="S17" s="38"/>
      <c r="T17" s="245"/>
    </row>
    <row r="18" spans="2:20" ht="12.75">
      <c r="B18" s="62">
        <v>5</v>
      </c>
      <c r="C18" s="9">
        <v>86</v>
      </c>
      <c r="D18" s="10" t="s">
        <v>177</v>
      </c>
      <c r="E18" s="13">
        <v>86</v>
      </c>
      <c r="F18" s="48" t="s">
        <v>160</v>
      </c>
      <c r="G18" s="118">
        <v>0</v>
      </c>
      <c r="H18" s="25">
        <v>0.029869212962962962</v>
      </c>
      <c r="I18" s="102">
        <f t="shared" si="0"/>
        <v>0.029869212962962962</v>
      </c>
      <c r="J18" s="137">
        <v>2</v>
      </c>
      <c r="K18" s="137">
        <v>1</v>
      </c>
      <c r="L18" s="137">
        <v>4</v>
      </c>
      <c r="M18" s="137">
        <v>2</v>
      </c>
      <c r="N18" s="25"/>
      <c r="O18" s="122">
        <f t="shared" si="1"/>
        <v>0.029869212962962962</v>
      </c>
      <c r="P18" s="168">
        <f t="shared" si="2"/>
        <v>0.0028738425925925876</v>
      </c>
      <c r="Q18" s="100"/>
      <c r="R18" s="38">
        <v>26</v>
      </c>
      <c r="S18" s="38"/>
      <c r="T18" s="245"/>
    </row>
    <row r="19" spans="2:20" ht="12.75">
      <c r="B19" s="62">
        <v>6</v>
      </c>
      <c r="C19" s="9">
        <v>85</v>
      </c>
      <c r="D19" s="10" t="s">
        <v>103</v>
      </c>
      <c r="E19" s="13">
        <v>83</v>
      </c>
      <c r="F19" s="48" t="s">
        <v>93</v>
      </c>
      <c r="G19" s="118">
        <v>0</v>
      </c>
      <c r="H19" s="120">
        <v>0.03067708333333333</v>
      </c>
      <c r="I19" s="102">
        <f t="shared" si="0"/>
        <v>0.03067708333333333</v>
      </c>
      <c r="J19" s="137">
        <v>1</v>
      </c>
      <c r="K19" s="137">
        <v>1</v>
      </c>
      <c r="L19" s="137">
        <v>1</v>
      </c>
      <c r="M19" s="137">
        <v>2</v>
      </c>
      <c r="N19" s="25"/>
      <c r="O19" s="122">
        <f t="shared" si="1"/>
        <v>0.03067708333333333</v>
      </c>
      <c r="P19" s="168">
        <f t="shared" si="2"/>
        <v>0.003681712962962956</v>
      </c>
      <c r="Q19" s="100"/>
      <c r="R19" s="38">
        <v>25</v>
      </c>
      <c r="S19" s="38"/>
      <c r="T19" s="245"/>
    </row>
    <row r="20" spans="2:18" ht="12.75">
      <c r="B20" s="70"/>
      <c r="C20" s="142"/>
      <c r="D20" s="71"/>
      <c r="E20" s="126"/>
      <c r="F20" s="72"/>
      <c r="G20" s="119"/>
      <c r="H20" s="147"/>
      <c r="I20" s="129"/>
      <c r="J20" s="158"/>
      <c r="K20" s="158"/>
      <c r="L20" s="158"/>
      <c r="M20" s="158"/>
      <c r="N20" s="147"/>
      <c r="O20" s="159"/>
      <c r="P20" s="169"/>
      <c r="Q20" s="160"/>
      <c r="R20" s="70"/>
    </row>
    <row r="21" spans="3:6" ht="12.75">
      <c r="C21" s="142"/>
      <c r="D21" s="71"/>
      <c r="E21" s="126"/>
      <c r="F21" s="97"/>
    </row>
    <row r="22" spans="15:16" ht="12.75">
      <c r="O22" s="88" t="s">
        <v>16</v>
      </c>
      <c r="P22" s="124"/>
    </row>
    <row r="23" ht="12.75">
      <c r="P23" s="124"/>
    </row>
    <row r="24" spans="15:16" ht="12.75">
      <c r="O24" s="88" t="s">
        <v>315</v>
      </c>
      <c r="P24" s="124"/>
    </row>
  </sheetData>
  <mergeCells count="6">
    <mergeCell ref="A1:R1"/>
    <mergeCell ref="A4:R4"/>
    <mergeCell ref="A6:R6"/>
    <mergeCell ref="J12:M12"/>
    <mergeCell ref="A3:R3"/>
    <mergeCell ref="A2:R2"/>
  </mergeCells>
  <printOptions horizontalCentered="1"/>
  <pageMargins left="0.5905511811023623" right="0.1968503937007874" top="1.3779527559055118" bottom="0" header="0" footer="0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5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0.2421875" style="0" customWidth="1"/>
    <col min="2" max="2" width="2.875" style="0" customWidth="1"/>
    <col min="3" max="3" width="3.875" style="152" customWidth="1"/>
    <col min="4" max="4" width="21.375" style="0" customWidth="1"/>
    <col min="5" max="5" width="2.875" style="124" customWidth="1"/>
    <col min="6" max="6" width="26.625" style="0" customWidth="1"/>
    <col min="7" max="7" width="9.875" style="0" hidden="1" customWidth="1"/>
    <col min="8" max="8" width="11.625" style="0" hidden="1" customWidth="1"/>
    <col min="9" max="9" width="8.00390625" style="76" customWidth="1"/>
    <col min="10" max="11" width="2.00390625" style="0" customWidth="1"/>
    <col min="12" max="12" width="2.125" style="0" customWidth="1"/>
    <col min="13" max="13" width="2.00390625" style="0" customWidth="1"/>
    <col min="14" max="14" width="10.875" style="0" hidden="1" customWidth="1"/>
    <col min="15" max="15" width="9.125" style="88" customWidth="1"/>
    <col min="16" max="16" width="7.125" style="135" customWidth="1"/>
    <col min="17" max="17" width="2.375" style="0" customWidth="1"/>
    <col min="18" max="18" width="3.375" style="0" customWidth="1"/>
  </cols>
  <sheetData>
    <row r="1" spans="1:18" ht="23.25" customHeight="1">
      <c r="A1" s="263" t="s">
        <v>313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155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314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326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150"/>
      <c r="D5" s="44"/>
      <c r="E5" s="123"/>
      <c r="F5" s="44"/>
      <c r="G5" s="43"/>
      <c r="H5" s="43"/>
      <c r="I5" s="85"/>
      <c r="J5" s="43"/>
      <c r="K5" s="43"/>
      <c r="L5" s="43"/>
      <c r="M5" s="43"/>
      <c r="N5" s="43"/>
    </row>
    <row r="6" spans="1:18" ht="18">
      <c r="A6" s="264" t="s">
        <v>169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5" ht="14.25" customHeight="1">
      <c r="A7" s="43"/>
      <c r="B7" s="43"/>
      <c r="C7" s="151"/>
      <c r="D7" s="43"/>
      <c r="E7" s="123"/>
      <c r="F7" s="43"/>
      <c r="G7" s="43"/>
      <c r="H7" s="43"/>
      <c r="I7" s="85"/>
      <c r="J7" s="43"/>
      <c r="K7" s="43"/>
      <c r="L7" s="43"/>
      <c r="M7" s="43"/>
      <c r="O7" s="121"/>
    </row>
    <row r="8" spans="2:13" ht="15.75">
      <c r="B8" s="41" t="s">
        <v>328</v>
      </c>
      <c r="D8" s="42"/>
      <c r="F8" s="6"/>
      <c r="G8" s="6"/>
      <c r="H8" s="6"/>
      <c r="I8" s="86"/>
      <c r="J8" s="6"/>
      <c r="K8" s="6"/>
      <c r="L8" s="6"/>
      <c r="M8" s="6"/>
    </row>
    <row r="9" spans="2:5" ht="15.75">
      <c r="B9" s="42"/>
      <c r="C9" s="153"/>
      <c r="D9" s="41"/>
      <c r="E9" s="125"/>
    </row>
    <row r="10" spans="2:15" ht="15.75">
      <c r="B10" s="41" t="s">
        <v>312</v>
      </c>
      <c r="C10" s="153"/>
      <c r="D10" s="41"/>
      <c r="E10" s="125"/>
      <c r="G10" s="41"/>
      <c r="H10" s="41"/>
      <c r="I10" s="41" t="s">
        <v>322</v>
      </c>
      <c r="N10" s="41"/>
      <c r="O10" s="89"/>
    </row>
    <row r="11" ht="13.5" thickBot="1"/>
    <row r="12" spans="2:18" ht="16.5" thickBot="1">
      <c r="B12" s="1" t="s">
        <v>13</v>
      </c>
      <c r="C12" s="154" t="s">
        <v>0</v>
      </c>
      <c r="D12" s="2" t="s">
        <v>17</v>
      </c>
      <c r="E12" s="108" t="s">
        <v>47</v>
      </c>
      <c r="F12" s="2" t="s">
        <v>18</v>
      </c>
      <c r="G12" s="2" t="s">
        <v>1</v>
      </c>
      <c r="H12" s="3" t="s">
        <v>1</v>
      </c>
      <c r="I12" s="79" t="s">
        <v>1</v>
      </c>
      <c r="J12" s="279" t="s">
        <v>4</v>
      </c>
      <c r="K12" s="262"/>
      <c r="L12" s="262"/>
      <c r="M12" s="262"/>
      <c r="N12" s="4" t="s">
        <v>8</v>
      </c>
      <c r="O12" s="81" t="s">
        <v>1</v>
      </c>
      <c r="P12" s="110" t="s">
        <v>11</v>
      </c>
      <c r="Q12" s="74" t="s">
        <v>15</v>
      </c>
      <c r="R12" s="19" t="s">
        <v>43</v>
      </c>
    </row>
    <row r="13" spans="2:18" ht="16.5" thickBot="1">
      <c r="B13" s="29"/>
      <c r="C13" s="166"/>
      <c r="D13" s="18"/>
      <c r="E13" s="167"/>
      <c r="F13" s="27" t="s">
        <v>14</v>
      </c>
      <c r="G13" s="18" t="s">
        <v>2</v>
      </c>
      <c r="H13" s="30" t="s">
        <v>3</v>
      </c>
      <c r="I13" s="26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163" t="s">
        <v>5</v>
      </c>
      <c r="P13" s="104" t="s">
        <v>12</v>
      </c>
      <c r="Q13" s="95"/>
      <c r="R13" s="26" t="s">
        <v>44</v>
      </c>
    </row>
    <row r="14" spans="2:18" ht="13.5" thickBot="1">
      <c r="B14" s="61">
        <v>1</v>
      </c>
      <c r="C14" s="51">
        <v>1</v>
      </c>
      <c r="D14" s="52" t="s">
        <v>20</v>
      </c>
      <c r="E14" s="229">
        <v>88</v>
      </c>
      <c r="F14" s="229" t="s">
        <v>102</v>
      </c>
      <c r="G14" s="53">
        <v>0</v>
      </c>
      <c r="H14" s="251">
        <v>0.02382175925925926</v>
      </c>
      <c r="I14" s="106">
        <f aca="true" t="shared" si="0" ref="I14:I30">H14-G14</f>
        <v>0.02382175925925926</v>
      </c>
      <c r="J14" s="180">
        <v>3</v>
      </c>
      <c r="K14" s="180">
        <v>1</v>
      </c>
      <c r="L14" s="180">
        <v>2</v>
      </c>
      <c r="M14" s="180">
        <v>1</v>
      </c>
      <c r="N14" s="66"/>
      <c r="O14" s="132">
        <f aca="true" t="shared" si="1" ref="O14:O30">H14-G14+(J14+K14+L14+M14)*N14</f>
        <v>0.02382175925925926</v>
      </c>
      <c r="P14" s="246">
        <f aca="true" t="shared" si="2" ref="P14:P40">O14-O$14</f>
        <v>0</v>
      </c>
      <c r="Q14" s="109" t="s">
        <v>39</v>
      </c>
      <c r="R14" s="46">
        <v>22</v>
      </c>
    </row>
    <row r="15" spans="2:18" ht="13.5" thickBot="1">
      <c r="B15" s="62">
        <v>2</v>
      </c>
      <c r="C15" s="9">
        <v>5</v>
      </c>
      <c r="D15" s="10" t="s">
        <v>52</v>
      </c>
      <c r="E15" s="165">
        <v>88</v>
      </c>
      <c r="F15" s="165" t="s">
        <v>102</v>
      </c>
      <c r="G15" s="53">
        <v>0</v>
      </c>
      <c r="H15" s="252">
        <v>0.024060185185185184</v>
      </c>
      <c r="I15" s="102">
        <f t="shared" si="0"/>
        <v>0.024060185185185184</v>
      </c>
      <c r="J15" s="137">
        <v>0</v>
      </c>
      <c r="K15" s="137">
        <v>1</v>
      </c>
      <c r="L15" s="137">
        <v>1</v>
      </c>
      <c r="M15" s="137">
        <v>3</v>
      </c>
      <c r="N15" s="25"/>
      <c r="O15" s="122">
        <f t="shared" si="1"/>
        <v>0.024060185185185184</v>
      </c>
      <c r="P15" s="168">
        <f t="shared" si="2"/>
        <v>0.00023842592592592318</v>
      </c>
      <c r="Q15" s="100" t="s">
        <v>39</v>
      </c>
      <c r="R15" s="38">
        <v>21</v>
      </c>
    </row>
    <row r="16" spans="2:18" ht="13.5" thickBot="1">
      <c r="B16" s="62">
        <v>3</v>
      </c>
      <c r="C16" s="9">
        <v>4</v>
      </c>
      <c r="D16" s="10" t="s">
        <v>29</v>
      </c>
      <c r="E16" s="165">
        <v>89</v>
      </c>
      <c r="F16" s="165" t="s">
        <v>109</v>
      </c>
      <c r="G16" s="53">
        <v>0</v>
      </c>
      <c r="H16" s="253">
        <v>0.024326388888888887</v>
      </c>
      <c r="I16" s="102">
        <f t="shared" si="0"/>
        <v>0.024326388888888887</v>
      </c>
      <c r="J16" s="137">
        <v>0</v>
      </c>
      <c r="K16" s="137">
        <v>1</v>
      </c>
      <c r="L16" s="137">
        <v>1</v>
      </c>
      <c r="M16" s="137">
        <v>2</v>
      </c>
      <c r="N16" s="25"/>
      <c r="O16" s="122">
        <f t="shared" si="1"/>
        <v>0.024326388888888887</v>
      </c>
      <c r="P16" s="168">
        <f t="shared" si="2"/>
        <v>0.0005046296296296257</v>
      </c>
      <c r="Q16" s="100" t="s">
        <v>39</v>
      </c>
      <c r="R16" s="38">
        <v>20</v>
      </c>
    </row>
    <row r="17" spans="2:18" ht="13.5" thickBot="1">
      <c r="B17" s="62">
        <v>4</v>
      </c>
      <c r="C17" s="9">
        <v>3</v>
      </c>
      <c r="D17" s="10" t="s">
        <v>107</v>
      </c>
      <c r="E17" s="165">
        <v>88</v>
      </c>
      <c r="F17" s="165" t="s">
        <v>102</v>
      </c>
      <c r="G17" s="53">
        <v>0</v>
      </c>
      <c r="H17" s="254">
        <v>0.024856481481481483</v>
      </c>
      <c r="I17" s="102">
        <f t="shared" si="0"/>
        <v>0.024856481481481483</v>
      </c>
      <c r="J17" s="137">
        <v>2</v>
      </c>
      <c r="K17" s="137">
        <v>3</v>
      </c>
      <c r="L17" s="137">
        <v>2</v>
      </c>
      <c r="M17" s="137">
        <v>1</v>
      </c>
      <c r="N17" s="25"/>
      <c r="O17" s="122">
        <f t="shared" si="1"/>
        <v>0.024856481481481483</v>
      </c>
      <c r="P17" s="168">
        <f t="shared" si="2"/>
        <v>0.0010347222222222216</v>
      </c>
      <c r="Q17" s="100" t="s">
        <v>39</v>
      </c>
      <c r="R17" s="38">
        <v>19</v>
      </c>
    </row>
    <row r="18" spans="2:18" ht="13.5" thickBot="1">
      <c r="B18" s="62">
        <v>5</v>
      </c>
      <c r="C18" s="9">
        <v>6</v>
      </c>
      <c r="D18" s="10" t="s">
        <v>21</v>
      </c>
      <c r="E18" s="165">
        <v>87</v>
      </c>
      <c r="F18" s="178" t="s">
        <v>100</v>
      </c>
      <c r="G18" s="53">
        <v>0</v>
      </c>
      <c r="H18" s="253">
        <v>0.02563425925925926</v>
      </c>
      <c r="I18" s="102">
        <f t="shared" si="0"/>
        <v>0.02563425925925926</v>
      </c>
      <c r="J18" s="137">
        <v>2</v>
      </c>
      <c r="K18" s="137">
        <v>2</v>
      </c>
      <c r="L18" s="137">
        <v>3</v>
      </c>
      <c r="M18" s="137">
        <v>1</v>
      </c>
      <c r="N18" s="25"/>
      <c r="O18" s="122">
        <f t="shared" si="1"/>
        <v>0.02563425925925926</v>
      </c>
      <c r="P18" s="168">
        <f t="shared" si="2"/>
        <v>0.0018124999999999981</v>
      </c>
      <c r="Q18" s="100" t="s">
        <v>39</v>
      </c>
      <c r="R18" s="38">
        <v>18</v>
      </c>
    </row>
    <row r="19" spans="2:18" ht="13.5" thickBot="1">
      <c r="B19" s="62">
        <v>6</v>
      </c>
      <c r="C19" s="9">
        <v>7</v>
      </c>
      <c r="D19" s="10" t="s">
        <v>90</v>
      </c>
      <c r="E19" s="165">
        <v>88</v>
      </c>
      <c r="F19" s="165" t="s">
        <v>102</v>
      </c>
      <c r="G19" s="53">
        <v>0</v>
      </c>
      <c r="H19" s="253">
        <v>0.0260462962962963</v>
      </c>
      <c r="I19" s="102">
        <f t="shared" si="0"/>
        <v>0.0260462962962963</v>
      </c>
      <c r="J19" s="137">
        <v>2</v>
      </c>
      <c r="K19" s="137">
        <v>1</v>
      </c>
      <c r="L19" s="137">
        <v>3</v>
      </c>
      <c r="M19" s="137">
        <v>3</v>
      </c>
      <c r="N19" s="25"/>
      <c r="O19" s="122">
        <f t="shared" si="1"/>
        <v>0.0260462962962963</v>
      </c>
      <c r="P19" s="168">
        <f t="shared" si="2"/>
        <v>0.0022245370370370388</v>
      </c>
      <c r="Q19" s="100" t="s">
        <v>49</v>
      </c>
      <c r="R19" s="38">
        <v>17</v>
      </c>
    </row>
    <row r="20" spans="2:18" ht="13.5" thickBot="1">
      <c r="B20" s="62">
        <v>7</v>
      </c>
      <c r="C20" s="9">
        <v>10</v>
      </c>
      <c r="D20" s="10" t="s">
        <v>24</v>
      </c>
      <c r="E20" s="165">
        <v>88</v>
      </c>
      <c r="F20" s="165" t="s">
        <v>102</v>
      </c>
      <c r="G20" s="53">
        <v>0</v>
      </c>
      <c r="H20" s="253">
        <v>0.026688657407407404</v>
      </c>
      <c r="I20" s="102">
        <f t="shared" si="0"/>
        <v>0.026688657407407404</v>
      </c>
      <c r="J20" s="137">
        <v>1</v>
      </c>
      <c r="K20" s="137">
        <v>3</v>
      </c>
      <c r="L20" s="137">
        <v>1</v>
      </c>
      <c r="M20" s="137">
        <v>2</v>
      </c>
      <c r="N20" s="25"/>
      <c r="O20" s="122">
        <f t="shared" si="1"/>
        <v>0.026688657407407404</v>
      </c>
      <c r="P20" s="168">
        <f t="shared" si="2"/>
        <v>0.0028668981481481427</v>
      </c>
      <c r="Q20" s="100" t="s">
        <v>50</v>
      </c>
      <c r="R20" s="38">
        <v>16</v>
      </c>
    </row>
    <row r="21" spans="2:18" ht="13.5" thickBot="1">
      <c r="B21" s="62">
        <v>8</v>
      </c>
      <c r="C21" s="9">
        <v>12</v>
      </c>
      <c r="D21" s="10" t="s">
        <v>69</v>
      </c>
      <c r="E21" s="165">
        <v>89</v>
      </c>
      <c r="F21" s="178" t="s">
        <v>162</v>
      </c>
      <c r="G21" s="53">
        <v>0</v>
      </c>
      <c r="H21" s="253">
        <v>0.02688078703703704</v>
      </c>
      <c r="I21" s="102">
        <f t="shared" si="0"/>
        <v>0.02688078703703704</v>
      </c>
      <c r="J21" s="137">
        <v>2</v>
      </c>
      <c r="K21" s="137">
        <v>1</v>
      </c>
      <c r="L21" s="137">
        <v>1</v>
      </c>
      <c r="M21" s="137">
        <v>2</v>
      </c>
      <c r="N21" s="25"/>
      <c r="O21" s="122">
        <f t="shared" si="1"/>
        <v>0.02688078703703704</v>
      </c>
      <c r="P21" s="168">
        <f t="shared" si="2"/>
        <v>0.0030590277777777786</v>
      </c>
      <c r="Q21" s="100" t="s">
        <v>50</v>
      </c>
      <c r="R21" s="38">
        <v>15</v>
      </c>
    </row>
    <row r="22" spans="2:18" ht="13.5" thickBot="1">
      <c r="B22" s="62">
        <v>9</v>
      </c>
      <c r="C22" s="9">
        <v>11</v>
      </c>
      <c r="D22" s="10" t="s">
        <v>38</v>
      </c>
      <c r="E22" s="165">
        <v>89</v>
      </c>
      <c r="F22" s="165" t="s">
        <v>306</v>
      </c>
      <c r="G22" s="53">
        <v>0</v>
      </c>
      <c r="H22" s="254">
        <v>0.027280092592592592</v>
      </c>
      <c r="I22" s="102">
        <f t="shared" si="0"/>
        <v>0.027280092592592592</v>
      </c>
      <c r="J22" s="137">
        <v>4</v>
      </c>
      <c r="K22" s="137">
        <v>2</v>
      </c>
      <c r="L22" s="137">
        <v>2</v>
      </c>
      <c r="M22" s="137">
        <v>2</v>
      </c>
      <c r="N22" s="25"/>
      <c r="O22" s="122">
        <f t="shared" si="1"/>
        <v>0.027280092592592592</v>
      </c>
      <c r="P22" s="168">
        <f t="shared" si="2"/>
        <v>0.0034583333333333306</v>
      </c>
      <c r="Q22" s="100" t="s">
        <v>50</v>
      </c>
      <c r="R22" s="38">
        <v>14</v>
      </c>
    </row>
    <row r="23" spans="2:18" ht="13.5" thickBot="1">
      <c r="B23" s="62">
        <v>10</v>
      </c>
      <c r="C23" s="9">
        <v>8</v>
      </c>
      <c r="D23" s="10" t="s">
        <v>178</v>
      </c>
      <c r="E23" s="165">
        <v>89</v>
      </c>
      <c r="F23" s="165" t="s">
        <v>73</v>
      </c>
      <c r="G23" s="53">
        <v>0</v>
      </c>
      <c r="H23" s="254">
        <v>0.02738310185185185</v>
      </c>
      <c r="I23" s="102">
        <f t="shared" si="0"/>
        <v>0.02738310185185185</v>
      </c>
      <c r="J23" s="136">
        <v>1</v>
      </c>
      <c r="K23" s="136">
        <v>4</v>
      </c>
      <c r="L23" s="136">
        <v>4</v>
      </c>
      <c r="M23" s="136">
        <v>2</v>
      </c>
      <c r="N23" s="25"/>
      <c r="O23" s="122">
        <f t="shared" si="1"/>
        <v>0.02738310185185185</v>
      </c>
      <c r="P23" s="168">
        <f t="shared" si="2"/>
        <v>0.003561342592592588</v>
      </c>
      <c r="Q23" s="100" t="s">
        <v>50</v>
      </c>
      <c r="R23" s="38">
        <v>13</v>
      </c>
    </row>
    <row r="24" spans="2:18" ht="13.5" thickBot="1">
      <c r="B24" s="62">
        <v>11</v>
      </c>
      <c r="C24" s="9">
        <v>26</v>
      </c>
      <c r="D24" s="10" t="s">
        <v>104</v>
      </c>
      <c r="E24" s="165">
        <v>87</v>
      </c>
      <c r="F24" s="178" t="s">
        <v>100</v>
      </c>
      <c r="G24" s="53">
        <v>0</v>
      </c>
      <c r="H24" s="254">
        <v>0.027613425925925927</v>
      </c>
      <c r="I24" s="101">
        <f t="shared" si="0"/>
        <v>0.027613425925925927</v>
      </c>
      <c r="J24" s="157">
        <v>0</v>
      </c>
      <c r="K24" s="157">
        <v>1</v>
      </c>
      <c r="L24" s="157">
        <v>4</v>
      </c>
      <c r="M24" s="157">
        <v>4</v>
      </c>
      <c r="N24" s="25"/>
      <c r="O24" s="122">
        <f t="shared" si="1"/>
        <v>0.027613425925925927</v>
      </c>
      <c r="P24" s="175">
        <f t="shared" si="2"/>
        <v>0.0037916666666666654</v>
      </c>
      <c r="Q24" s="100" t="s">
        <v>50</v>
      </c>
      <c r="R24" s="38">
        <v>12</v>
      </c>
    </row>
    <row r="25" spans="2:18" ht="13.5" thickBot="1">
      <c r="B25" s="62">
        <v>12</v>
      </c>
      <c r="C25" s="9">
        <v>20</v>
      </c>
      <c r="D25" s="10" t="s">
        <v>76</v>
      </c>
      <c r="E25" s="165">
        <v>89</v>
      </c>
      <c r="F25" s="165" t="s">
        <v>109</v>
      </c>
      <c r="G25" s="53">
        <v>0</v>
      </c>
      <c r="H25" s="254">
        <v>0.02805671296296296</v>
      </c>
      <c r="I25" s="101">
        <f t="shared" si="0"/>
        <v>0.02805671296296296</v>
      </c>
      <c r="J25" s="157">
        <v>0</v>
      </c>
      <c r="K25" s="157">
        <v>1</v>
      </c>
      <c r="L25" s="157">
        <v>1</v>
      </c>
      <c r="M25" s="157">
        <v>2</v>
      </c>
      <c r="N25" s="25"/>
      <c r="O25" s="122">
        <f t="shared" si="1"/>
        <v>0.02805671296296296</v>
      </c>
      <c r="P25" s="175">
        <f t="shared" si="2"/>
        <v>0.004234953703703699</v>
      </c>
      <c r="Q25" s="100"/>
      <c r="R25" s="38">
        <v>11</v>
      </c>
    </row>
    <row r="26" spans="2:18" ht="13.5" thickBot="1">
      <c r="B26" s="62">
        <v>13</v>
      </c>
      <c r="C26" s="9">
        <v>19</v>
      </c>
      <c r="D26" s="10" t="s">
        <v>27</v>
      </c>
      <c r="E26" s="165">
        <v>88</v>
      </c>
      <c r="F26" s="178" t="s">
        <v>100</v>
      </c>
      <c r="G26" s="53">
        <v>0</v>
      </c>
      <c r="H26" s="254">
        <v>0.02828587962962963</v>
      </c>
      <c r="I26" s="102">
        <f t="shared" si="0"/>
        <v>0.02828587962962963</v>
      </c>
      <c r="J26" s="136">
        <v>1</v>
      </c>
      <c r="K26" s="136">
        <v>0</v>
      </c>
      <c r="L26" s="136">
        <v>0</v>
      </c>
      <c r="M26" s="136">
        <v>2</v>
      </c>
      <c r="N26" s="25"/>
      <c r="O26" s="122">
        <f t="shared" si="1"/>
        <v>0.02828587962962963</v>
      </c>
      <c r="P26" s="168">
        <f t="shared" si="2"/>
        <v>0.004464120370370368</v>
      </c>
      <c r="Q26" s="100"/>
      <c r="R26" s="38">
        <v>10</v>
      </c>
    </row>
    <row r="27" spans="2:18" ht="13.5" thickBot="1">
      <c r="B27" s="62">
        <v>14</v>
      </c>
      <c r="C27" s="9">
        <v>22</v>
      </c>
      <c r="D27" s="10" t="s">
        <v>128</v>
      </c>
      <c r="E27" s="165">
        <v>89</v>
      </c>
      <c r="F27" s="165" t="s">
        <v>224</v>
      </c>
      <c r="G27" s="53">
        <v>0</v>
      </c>
      <c r="H27" s="254">
        <v>0.02862962962962963</v>
      </c>
      <c r="I27" s="102">
        <f t="shared" si="0"/>
        <v>0.02862962962962963</v>
      </c>
      <c r="J27" s="136">
        <v>1</v>
      </c>
      <c r="K27" s="136">
        <v>2</v>
      </c>
      <c r="L27" s="136">
        <v>3</v>
      </c>
      <c r="M27" s="136">
        <v>2</v>
      </c>
      <c r="N27" s="25"/>
      <c r="O27" s="122">
        <f t="shared" si="1"/>
        <v>0.02862962962962963</v>
      </c>
      <c r="P27" s="168">
        <f t="shared" si="2"/>
        <v>0.004807870370370369</v>
      </c>
      <c r="Q27" s="100"/>
      <c r="R27" s="38">
        <v>9</v>
      </c>
    </row>
    <row r="28" spans="2:18" ht="13.5" thickBot="1">
      <c r="B28" s="62">
        <v>15</v>
      </c>
      <c r="C28" s="9">
        <v>18</v>
      </c>
      <c r="D28" s="10" t="s">
        <v>28</v>
      </c>
      <c r="E28" s="165">
        <v>89</v>
      </c>
      <c r="F28" s="165" t="s">
        <v>109</v>
      </c>
      <c r="G28" s="53">
        <v>0</v>
      </c>
      <c r="H28" s="254">
        <v>0.028773148148148145</v>
      </c>
      <c r="I28" s="101">
        <f t="shared" si="0"/>
        <v>0.028773148148148145</v>
      </c>
      <c r="J28" s="157">
        <v>2</v>
      </c>
      <c r="K28" s="157">
        <v>0</v>
      </c>
      <c r="L28" s="157">
        <v>3</v>
      </c>
      <c r="M28" s="157">
        <v>4</v>
      </c>
      <c r="N28" s="25"/>
      <c r="O28" s="122">
        <f t="shared" si="1"/>
        <v>0.028773148148148145</v>
      </c>
      <c r="P28" s="175">
        <f t="shared" si="2"/>
        <v>0.004951388888888884</v>
      </c>
      <c r="Q28" s="100"/>
      <c r="R28" s="38">
        <v>8</v>
      </c>
    </row>
    <row r="29" spans="2:18" ht="13.5" thickBot="1">
      <c r="B29" s="62">
        <v>16</v>
      </c>
      <c r="C29" s="9">
        <v>24</v>
      </c>
      <c r="D29" s="10" t="s">
        <v>113</v>
      </c>
      <c r="E29" s="165">
        <v>89</v>
      </c>
      <c r="F29" s="178" t="s">
        <v>158</v>
      </c>
      <c r="G29" s="53">
        <v>0</v>
      </c>
      <c r="H29" s="254">
        <v>0.029020833333333333</v>
      </c>
      <c r="I29" s="101">
        <f t="shared" si="0"/>
        <v>0.029020833333333333</v>
      </c>
      <c r="J29" s="157">
        <v>2</v>
      </c>
      <c r="K29" s="157">
        <v>2</v>
      </c>
      <c r="L29" s="157">
        <v>2</v>
      </c>
      <c r="M29" s="157">
        <v>3</v>
      </c>
      <c r="N29" s="25"/>
      <c r="O29" s="122">
        <f t="shared" si="1"/>
        <v>0.029020833333333333</v>
      </c>
      <c r="P29" s="175">
        <f t="shared" si="2"/>
        <v>0.005199074074074071</v>
      </c>
      <c r="Q29" s="100"/>
      <c r="R29" s="38">
        <v>7</v>
      </c>
    </row>
    <row r="30" spans="2:18" ht="13.5" thickBot="1">
      <c r="B30" s="62">
        <v>17</v>
      </c>
      <c r="C30" s="9">
        <v>15</v>
      </c>
      <c r="D30" s="10" t="s">
        <v>105</v>
      </c>
      <c r="E30" s="165">
        <v>87</v>
      </c>
      <c r="F30" s="178" t="s">
        <v>100</v>
      </c>
      <c r="G30" s="53">
        <v>0</v>
      </c>
      <c r="H30" s="254">
        <v>0.029437500000000002</v>
      </c>
      <c r="I30" s="102">
        <f t="shared" si="0"/>
        <v>0.029437500000000002</v>
      </c>
      <c r="J30" s="136">
        <v>3</v>
      </c>
      <c r="K30" s="136">
        <v>1</v>
      </c>
      <c r="L30" s="136">
        <v>3</v>
      </c>
      <c r="M30" s="136">
        <v>3</v>
      </c>
      <c r="N30" s="25"/>
      <c r="O30" s="122">
        <f t="shared" si="1"/>
        <v>0.029437500000000002</v>
      </c>
      <c r="P30" s="168">
        <f t="shared" si="2"/>
        <v>0.005615740740740741</v>
      </c>
      <c r="Q30" s="100"/>
      <c r="R30" s="38">
        <v>6</v>
      </c>
    </row>
    <row r="31" spans="2:18" ht="13.5" thickBot="1">
      <c r="B31" s="62">
        <v>18</v>
      </c>
      <c r="C31" s="9">
        <v>29</v>
      </c>
      <c r="D31" s="10" t="s">
        <v>126</v>
      </c>
      <c r="E31" s="165">
        <v>89</v>
      </c>
      <c r="F31" s="165" t="s">
        <v>224</v>
      </c>
      <c r="G31" s="53">
        <v>0</v>
      </c>
      <c r="H31" s="254">
        <v>0.030026620370370374</v>
      </c>
      <c r="I31" s="102">
        <f aca="true" t="shared" si="3" ref="I31:I40">H31-G31</f>
        <v>0.030026620370370374</v>
      </c>
      <c r="J31" s="136">
        <v>5</v>
      </c>
      <c r="K31" s="136">
        <v>2</v>
      </c>
      <c r="L31" s="136">
        <v>2</v>
      </c>
      <c r="M31" s="136">
        <v>1</v>
      </c>
      <c r="N31" s="25"/>
      <c r="O31" s="122">
        <f aca="true" t="shared" si="4" ref="O31:O40">H31-G31+(J31+K31+L31+M31)*N31</f>
        <v>0.030026620370370374</v>
      </c>
      <c r="P31" s="168">
        <f t="shared" si="2"/>
        <v>0.006204861111111112</v>
      </c>
      <c r="Q31" s="100"/>
      <c r="R31" s="38">
        <v>5</v>
      </c>
    </row>
    <row r="32" spans="2:18" ht="13.5" thickBot="1">
      <c r="B32" s="62">
        <v>19</v>
      </c>
      <c r="C32" s="9">
        <v>23</v>
      </c>
      <c r="D32" s="10" t="s">
        <v>223</v>
      </c>
      <c r="E32" s="165">
        <v>89</v>
      </c>
      <c r="F32" s="165" t="s">
        <v>224</v>
      </c>
      <c r="G32" s="53">
        <v>0</v>
      </c>
      <c r="H32" s="254">
        <v>0.030216435185185183</v>
      </c>
      <c r="I32" s="101">
        <f t="shared" si="3"/>
        <v>0.030216435185185183</v>
      </c>
      <c r="J32" s="157">
        <v>2</v>
      </c>
      <c r="K32" s="157">
        <v>3</v>
      </c>
      <c r="L32" s="157">
        <v>4</v>
      </c>
      <c r="M32" s="157">
        <v>3</v>
      </c>
      <c r="N32" s="25"/>
      <c r="O32" s="122">
        <f t="shared" si="4"/>
        <v>0.030216435185185183</v>
      </c>
      <c r="P32" s="175">
        <f t="shared" si="2"/>
        <v>0.006394675925925922</v>
      </c>
      <c r="Q32" s="100"/>
      <c r="R32" s="38">
        <v>4</v>
      </c>
    </row>
    <row r="33" spans="2:18" ht="13.5" thickBot="1">
      <c r="B33" s="62">
        <v>20</v>
      </c>
      <c r="C33" s="9">
        <v>34</v>
      </c>
      <c r="D33" s="31" t="s">
        <v>68</v>
      </c>
      <c r="E33" s="222">
        <v>88</v>
      </c>
      <c r="F33" s="222" t="s">
        <v>162</v>
      </c>
      <c r="G33" s="53">
        <v>0</v>
      </c>
      <c r="H33" s="254">
        <v>0.03076736111111111</v>
      </c>
      <c r="I33" s="101">
        <f t="shared" si="3"/>
        <v>0.03076736111111111</v>
      </c>
      <c r="J33" s="157">
        <v>3</v>
      </c>
      <c r="K33" s="157">
        <v>2</v>
      </c>
      <c r="L33" s="157">
        <v>2</v>
      </c>
      <c r="M33" s="157">
        <v>2</v>
      </c>
      <c r="N33" s="25"/>
      <c r="O33" s="122">
        <f t="shared" si="4"/>
        <v>0.03076736111111111</v>
      </c>
      <c r="P33" s="175">
        <f t="shared" si="2"/>
        <v>0.006945601851851849</v>
      </c>
      <c r="Q33" s="100"/>
      <c r="R33" s="38">
        <v>3</v>
      </c>
    </row>
    <row r="34" spans="2:18" ht="13.5" thickBot="1">
      <c r="B34" s="62">
        <v>21</v>
      </c>
      <c r="C34" s="9">
        <v>32</v>
      </c>
      <c r="D34" s="10" t="s">
        <v>127</v>
      </c>
      <c r="E34" s="165">
        <v>89</v>
      </c>
      <c r="F34" s="230" t="s">
        <v>224</v>
      </c>
      <c r="G34" s="53">
        <v>0</v>
      </c>
      <c r="H34" s="254">
        <v>0.03143055555555555</v>
      </c>
      <c r="I34" s="101">
        <f t="shared" si="3"/>
        <v>0.03143055555555555</v>
      </c>
      <c r="J34" s="157">
        <v>2</v>
      </c>
      <c r="K34" s="157">
        <v>2</v>
      </c>
      <c r="L34" s="157">
        <v>4</v>
      </c>
      <c r="M34" s="157">
        <v>4</v>
      </c>
      <c r="N34" s="25"/>
      <c r="O34" s="122">
        <f t="shared" si="4"/>
        <v>0.03143055555555555</v>
      </c>
      <c r="P34" s="175">
        <f t="shared" si="2"/>
        <v>0.007608796296296291</v>
      </c>
      <c r="Q34" s="100"/>
      <c r="R34" s="38">
        <v>2</v>
      </c>
    </row>
    <row r="35" spans="2:18" ht="12.75">
      <c r="B35" s="62">
        <v>22</v>
      </c>
      <c r="C35" s="9">
        <v>25</v>
      </c>
      <c r="D35" s="56" t="s">
        <v>211</v>
      </c>
      <c r="E35" s="230">
        <v>89</v>
      </c>
      <c r="F35" s="178" t="s">
        <v>100</v>
      </c>
      <c r="G35" s="53">
        <v>0</v>
      </c>
      <c r="H35" s="254">
        <v>0.031725694444444445</v>
      </c>
      <c r="I35" s="101">
        <f t="shared" si="3"/>
        <v>0.031725694444444445</v>
      </c>
      <c r="J35" s="157">
        <v>1</v>
      </c>
      <c r="K35" s="157">
        <v>0</v>
      </c>
      <c r="L35" s="157">
        <v>3</v>
      </c>
      <c r="M35" s="157">
        <v>3</v>
      </c>
      <c r="N35" s="25"/>
      <c r="O35" s="122">
        <f t="shared" si="4"/>
        <v>0.031725694444444445</v>
      </c>
      <c r="P35" s="175">
        <f t="shared" si="2"/>
        <v>0.007903935185185184</v>
      </c>
      <c r="Q35" s="100"/>
      <c r="R35" s="38">
        <v>1</v>
      </c>
    </row>
    <row r="36" spans="2:18" ht="12.75">
      <c r="B36" s="62">
        <v>23</v>
      </c>
      <c r="C36" s="9">
        <v>44</v>
      </c>
      <c r="D36" s="10" t="s">
        <v>72</v>
      </c>
      <c r="E36" s="165">
        <v>89</v>
      </c>
      <c r="F36" s="230" t="s">
        <v>193</v>
      </c>
      <c r="G36" s="40">
        <v>0</v>
      </c>
      <c r="H36" s="253">
        <v>0.03358680555555556</v>
      </c>
      <c r="I36" s="102">
        <f t="shared" si="3"/>
        <v>0.03358680555555556</v>
      </c>
      <c r="J36" s="137">
        <v>1</v>
      </c>
      <c r="K36" s="137">
        <v>3</v>
      </c>
      <c r="L36" s="137">
        <v>2</v>
      </c>
      <c r="M36" s="137">
        <v>3</v>
      </c>
      <c r="N36" s="25"/>
      <c r="O36" s="122">
        <f t="shared" si="4"/>
        <v>0.03358680555555556</v>
      </c>
      <c r="P36" s="168">
        <f t="shared" si="2"/>
        <v>0.009765046296296296</v>
      </c>
      <c r="Q36" s="100"/>
      <c r="R36" s="38"/>
    </row>
    <row r="37" spans="2:18" ht="12.75">
      <c r="B37" s="62">
        <v>24</v>
      </c>
      <c r="C37" s="9">
        <v>66</v>
      </c>
      <c r="D37" s="10" t="s">
        <v>98</v>
      </c>
      <c r="E37" s="165">
        <v>89</v>
      </c>
      <c r="F37" s="165" t="s">
        <v>95</v>
      </c>
      <c r="G37" s="40">
        <v>0</v>
      </c>
      <c r="H37" s="254">
        <v>0.039649305555555556</v>
      </c>
      <c r="I37" s="102">
        <f t="shared" si="3"/>
        <v>0.039649305555555556</v>
      </c>
      <c r="J37" s="157">
        <v>2</v>
      </c>
      <c r="K37" s="157">
        <v>1</v>
      </c>
      <c r="L37" s="157">
        <v>4</v>
      </c>
      <c r="M37" s="157">
        <v>5</v>
      </c>
      <c r="N37" s="25"/>
      <c r="O37" s="122">
        <f t="shared" si="4"/>
        <v>0.039649305555555556</v>
      </c>
      <c r="P37" s="168">
        <f t="shared" si="2"/>
        <v>0.015827546296296294</v>
      </c>
      <c r="Q37" s="100"/>
      <c r="R37" s="38"/>
    </row>
    <row r="38" spans="2:18" ht="12.75">
      <c r="B38" s="62">
        <v>25</v>
      </c>
      <c r="C38" s="9">
        <v>62</v>
      </c>
      <c r="D38" s="10" t="s">
        <v>66</v>
      </c>
      <c r="E38" s="165">
        <v>89</v>
      </c>
      <c r="F38" s="165" t="s">
        <v>224</v>
      </c>
      <c r="G38" s="40">
        <v>0</v>
      </c>
      <c r="H38" s="254">
        <v>0.04107754629629629</v>
      </c>
      <c r="I38" s="101">
        <f t="shared" si="3"/>
        <v>0.04107754629629629</v>
      </c>
      <c r="J38" s="157">
        <v>0</v>
      </c>
      <c r="K38" s="157">
        <v>5</v>
      </c>
      <c r="L38" s="157">
        <v>4</v>
      </c>
      <c r="M38" s="157">
        <v>4</v>
      </c>
      <c r="N38" s="25"/>
      <c r="O38" s="122">
        <f t="shared" si="4"/>
        <v>0.04107754629629629</v>
      </c>
      <c r="P38" s="175">
        <f t="shared" si="2"/>
        <v>0.01725578703703703</v>
      </c>
      <c r="Q38" s="100"/>
      <c r="R38" s="38"/>
    </row>
    <row r="39" spans="2:18" ht="12.75">
      <c r="B39" s="62">
        <v>26</v>
      </c>
      <c r="C39" s="9">
        <v>72</v>
      </c>
      <c r="D39" s="10" t="s">
        <v>97</v>
      </c>
      <c r="E39" s="165">
        <v>89</v>
      </c>
      <c r="F39" s="165" t="s">
        <v>95</v>
      </c>
      <c r="G39" s="40">
        <v>0</v>
      </c>
      <c r="H39" s="254">
        <v>0.04109953703703704</v>
      </c>
      <c r="I39" s="102">
        <f t="shared" si="3"/>
        <v>0.04109953703703704</v>
      </c>
      <c r="J39" s="136">
        <v>3</v>
      </c>
      <c r="K39" s="136">
        <v>2</v>
      </c>
      <c r="L39" s="136">
        <v>3</v>
      </c>
      <c r="M39" s="136">
        <v>4</v>
      </c>
      <c r="N39" s="25"/>
      <c r="O39" s="122">
        <f t="shared" si="4"/>
        <v>0.04109953703703704</v>
      </c>
      <c r="P39" s="168">
        <f t="shared" si="2"/>
        <v>0.017277777777777777</v>
      </c>
      <c r="Q39" s="100"/>
      <c r="R39" s="38"/>
    </row>
    <row r="40" spans="2:18" ht="13.5" thickBot="1">
      <c r="B40" s="62">
        <v>27</v>
      </c>
      <c r="C40" s="11">
        <v>70</v>
      </c>
      <c r="D40" s="12" t="s">
        <v>37</v>
      </c>
      <c r="E40" s="223">
        <v>89</v>
      </c>
      <c r="F40" s="223" t="s">
        <v>193</v>
      </c>
      <c r="G40" s="54">
        <v>0</v>
      </c>
      <c r="H40" s="255">
        <v>0.041837962962962966</v>
      </c>
      <c r="I40" s="107">
        <f t="shared" si="3"/>
        <v>0.041837962962962966</v>
      </c>
      <c r="J40" s="256">
        <v>1</v>
      </c>
      <c r="K40" s="256">
        <v>2</v>
      </c>
      <c r="L40" s="256">
        <v>3</v>
      </c>
      <c r="M40" s="256">
        <v>3</v>
      </c>
      <c r="N40" s="60"/>
      <c r="O40" s="138">
        <f t="shared" si="4"/>
        <v>0.041837962962962966</v>
      </c>
      <c r="P40" s="257">
        <f t="shared" si="2"/>
        <v>0.018016203703703704</v>
      </c>
      <c r="Q40" s="139"/>
      <c r="R40" s="47"/>
    </row>
    <row r="41" spans="2:18" ht="12.75">
      <c r="B41" s="70"/>
      <c r="C41" s="142"/>
      <c r="D41" s="71"/>
      <c r="E41" s="126"/>
      <c r="F41" s="72"/>
      <c r="G41" s="119"/>
      <c r="H41" s="147"/>
      <c r="I41" s="129"/>
      <c r="J41" s="158"/>
      <c r="K41" s="158"/>
      <c r="L41" s="158"/>
      <c r="M41" s="158"/>
      <c r="N41" s="147"/>
      <c r="O41" s="159"/>
      <c r="P41" s="169"/>
      <c r="Q41" s="160"/>
      <c r="R41" s="70"/>
    </row>
    <row r="42" spans="3:6" ht="12.75">
      <c r="C42" s="142"/>
      <c r="D42" s="71"/>
      <c r="E42" s="126"/>
      <c r="F42" s="97"/>
    </row>
    <row r="43" spans="15:16" ht="12.75">
      <c r="O43" s="88" t="s">
        <v>16</v>
      </c>
      <c r="P43" s="124"/>
    </row>
    <row r="44" ht="12.75">
      <c r="P44" s="124"/>
    </row>
    <row r="45" spans="15:16" ht="12.75">
      <c r="O45" s="88" t="s">
        <v>315</v>
      </c>
      <c r="P45" s="124"/>
    </row>
  </sheetData>
  <mergeCells count="6">
    <mergeCell ref="A1:R1"/>
    <mergeCell ref="A4:R4"/>
    <mergeCell ref="A6:R6"/>
    <mergeCell ref="J12:M12"/>
    <mergeCell ref="A3:R3"/>
    <mergeCell ref="A2:R2"/>
  </mergeCells>
  <printOptions horizontalCentered="1"/>
  <pageMargins left="0.5905511811023623" right="0.1968503937007874" top="1.3779527559055118" bottom="0" header="0" footer="0"/>
  <pageSetup horizontalDpi="360" verticalDpi="36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showGridLines="0" workbookViewId="0" topLeftCell="A4">
      <selection activeCell="M16" sqref="M16"/>
    </sheetView>
  </sheetViews>
  <sheetFormatPr defaultColWidth="9.00390625" defaultRowHeight="12.75"/>
  <cols>
    <col min="1" max="1" width="0.2421875" style="0" customWidth="1"/>
    <col min="2" max="2" width="2.875" style="0" customWidth="1"/>
    <col min="3" max="3" width="3.875" style="152" customWidth="1"/>
    <col min="4" max="4" width="20.125" style="0" customWidth="1"/>
    <col min="5" max="5" width="2.875" style="124" customWidth="1"/>
    <col min="6" max="6" width="25.00390625" style="0" customWidth="1"/>
    <col min="7" max="7" width="9.875" style="0" hidden="1" customWidth="1"/>
    <col min="8" max="8" width="11.625" style="0" hidden="1" customWidth="1"/>
    <col min="9" max="9" width="8.00390625" style="76" customWidth="1"/>
    <col min="10" max="11" width="2.00390625" style="0" customWidth="1"/>
    <col min="12" max="12" width="2.125" style="0" customWidth="1"/>
    <col min="13" max="13" width="2.00390625" style="0" customWidth="1"/>
    <col min="14" max="14" width="10.875" style="0" hidden="1" customWidth="1"/>
    <col min="15" max="15" width="9.125" style="88" customWidth="1"/>
    <col min="16" max="16" width="7.125" style="135" customWidth="1"/>
    <col min="17" max="17" width="3.00390625" style="0" customWidth="1"/>
    <col min="18" max="18" width="4.25390625" style="0" customWidth="1"/>
  </cols>
  <sheetData>
    <row r="1" spans="1:18" ht="23.25" customHeight="1">
      <c r="A1" s="263" t="s">
        <v>313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155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314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326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150"/>
      <c r="D5" s="44"/>
      <c r="E5" s="123"/>
      <c r="F5" s="44"/>
      <c r="G5" s="43"/>
      <c r="H5" s="43"/>
      <c r="I5" s="85"/>
      <c r="J5" s="43"/>
      <c r="K5" s="43"/>
      <c r="L5" s="43"/>
      <c r="M5" s="43"/>
      <c r="N5" s="43"/>
    </row>
    <row r="6" spans="1:18" ht="18">
      <c r="A6" s="264" t="s">
        <v>48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5" ht="14.25" customHeight="1">
      <c r="A7" s="43"/>
      <c r="B7" s="43"/>
      <c r="C7" s="151"/>
      <c r="D7" s="43"/>
      <c r="E7" s="123"/>
      <c r="F7" s="43"/>
      <c r="G7" s="43"/>
      <c r="H7" s="43"/>
      <c r="I7" s="85"/>
      <c r="J7" s="43"/>
      <c r="K7" s="43"/>
      <c r="L7" s="43"/>
      <c r="M7" s="43"/>
      <c r="O7" s="121"/>
    </row>
    <row r="8" spans="2:13" ht="15.75">
      <c r="B8" s="41" t="s">
        <v>324</v>
      </c>
      <c r="D8" s="42"/>
      <c r="F8" s="6"/>
      <c r="G8" s="6"/>
      <c r="H8" s="6"/>
      <c r="I8" s="86"/>
      <c r="J8" s="6"/>
      <c r="K8" s="6"/>
      <c r="L8" s="6"/>
      <c r="M8" s="6"/>
    </row>
    <row r="9" spans="2:5" ht="15.75">
      <c r="B9" s="42"/>
      <c r="C9" s="153"/>
      <c r="D9" s="41"/>
      <c r="E9" s="125"/>
    </row>
    <row r="10" spans="2:15" ht="15.75">
      <c r="B10" s="41" t="s">
        <v>318</v>
      </c>
      <c r="C10" s="153"/>
      <c r="D10" s="41"/>
      <c r="E10" s="125"/>
      <c r="G10" s="41"/>
      <c r="H10" s="41"/>
      <c r="I10" s="41" t="s">
        <v>320</v>
      </c>
      <c r="N10" s="41"/>
      <c r="O10" s="89"/>
    </row>
    <row r="11" ht="13.5" thickBot="1"/>
    <row r="12" spans="2:18" ht="16.5" thickBot="1">
      <c r="B12" s="1" t="s">
        <v>13</v>
      </c>
      <c r="C12" s="154" t="s">
        <v>0</v>
      </c>
      <c r="D12" s="2" t="s">
        <v>17</v>
      </c>
      <c r="E12" s="108" t="s">
        <v>47</v>
      </c>
      <c r="F12" s="2" t="s">
        <v>18</v>
      </c>
      <c r="G12" s="2" t="s">
        <v>1</v>
      </c>
      <c r="H12" s="3" t="s">
        <v>1</v>
      </c>
      <c r="I12" s="79" t="s">
        <v>1</v>
      </c>
      <c r="J12" s="279" t="s">
        <v>4</v>
      </c>
      <c r="K12" s="262"/>
      <c r="L12" s="262"/>
      <c r="M12" s="262"/>
      <c r="N12" s="4" t="s">
        <v>8</v>
      </c>
      <c r="O12" s="81" t="s">
        <v>1</v>
      </c>
      <c r="P12" s="110" t="s">
        <v>11</v>
      </c>
      <c r="Q12" s="74" t="s">
        <v>15</v>
      </c>
      <c r="R12" s="19" t="s">
        <v>43</v>
      </c>
    </row>
    <row r="13" spans="2:18" ht="16.5" thickBot="1">
      <c r="B13" s="29"/>
      <c r="C13" s="166"/>
      <c r="D13" s="18"/>
      <c r="E13" s="167"/>
      <c r="F13" s="27" t="s">
        <v>14</v>
      </c>
      <c r="G13" s="18" t="s">
        <v>2</v>
      </c>
      <c r="H13" s="30" t="s">
        <v>3</v>
      </c>
      <c r="I13" s="26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163" t="s">
        <v>5</v>
      </c>
      <c r="P13" s="104" t="s">
        <v>12</v>
      </c>
      <c r="Q13" s="95"/>
      <c r="R13" s="26" t="s">
        <v>44</v>
      </c>
    </row>
    <row r="14" spans="2:18" ht="13.5" thickBot="1">
      <c r="B14" s="61">
        <v>1</v>
      </c>
      <c r="C14" s="51">
        <v>102</v>
      </c>
      <c r="D14" s="52" t="s">
        <v>26</v>
      </c>
      <c r="E14" s="229">
        <v>87</v>
      </c>
      <c r="F14" s="244" t="s">
        <v>99</v>
      </c>
      <c r="G14" s="218">
        <v>0</v>
      </c>
      <c r="H14" s="250">
        <v>0.021766203703703704</v>
      </c>
      <c r="I14" s="106">
        <f aca="true" t="shared" si="0" ref="I14:I26">H14-G14</f>
        <v>0.021766203703703704</v>
      </c>
      <c r="J14" s="180">
        <v>2</v>
      </c>
      <c r="K14" s="180">
        <v>1</v>
      </c>
      <c r="L14" s="180">
        <v>2</v>
      </c>
      <c r="M14" s="180">
        <v>2</v>
      </c>
      <c r="N14" s="66"/>
      <c r="O14" s="132">
        <f aca="true" t="shared" si="1" ref="O14:O26">H14-G14+(J14+K14+L14+M14)*N14</f>
        <v>0.021766203703703704</v>
      </c>
      <c r="P14" s="246">
        <f aca="true" t="shared" si="2" ref="P14:P26">O14-O$14</f>
        <v>0</v>
      </c>
      <c r="Q14" s="99" t="s">
        <v>39</v>
      </c>
      <c r="R14" s="155">
        <v>22</v>
      </c>
    </row>
    <row r="15" spans="2:18" ht="13.5" thickBot="1">
      <c r="B15" s="62">
        <v>2</v>
      </c>
      <c r="C15" s="55">
        <v>101</v>
      </c>
      <c r="D15" s="56" t="s">
        <v>25</v>
      </c>
      <c r="E15" s="230">
        <v>87</v>
      </c>
      <c r="F15" s="178" t="s">
        <v>180</v>
      </c>
      <c r="G15" s="218">
        <v>0</v>
      </c>
      <c r="H15" s="21">
        <v>0.022173611111111113</v>
      </c>
      <c r="I15" s="102">
        <f t="shared" si="0"/>
        <v>0.022173611111111113</v>
      </c>
      <c r="J15" s="137">
        <v>4</v>
      </c>
      <c r="K15" s="137">
        <v>1</v>
      </c>
      <c r="L15" s="137">
        <v>3</v>
      </c>
      <c r="M15" s="137">
        <v>2</v>
      </c>
      <c r="N15" s="25"/>
      <c r="O15" s="122">
        <f t="shared" si="1"/>
        <v>0.022173611111111113</v>
      </c>
      <c r="P15" s="168">
        <f t="shared" si="2"/>
        <v>0.0004074074074074084</v>
      </c>
      <c r="Q15" s="100" t="s">
        <v>39</v>
      </c>
      <c r="R15" s="38">
        <v>21</v>
      </c>
    </row>
    <row r="16" spans="2:18" ht="13.5" thickBot="1">
      <c r="B16" s="62">
        <v>3</v>
      </c>
      <c r="C16" s="9">
        <v>105</v>
      </c>
      <c r="D16" s="10" t="s">
        <v>32</v>
      </c>
      <c r="E16" s="165">
        <v>89</v>
      </c>
      <c r="F16" s="165" t="s">
        <v>109</v>
      </c>
      <c r="G16" s="218">
        <v>0</v>
      </c>
      <c r="H16" s="120">
        <v>0.022480324074074076</v>
      </c>
      <c r="I16" s="102">
        <f t="shared" si="0"/>
        <v>0.022480324074074076</v>
      </c>
      <c r="J16" s="137">
        <v>0</v>
      </c>
      <c r="K16" s="137">
        <v>1</v>
      </c>
      <c r="L16" s="137">
        <v>1</v>
      </c>
      <c r="M16" s="137">
        <v>2</v>
      </c>
      <c r="N16" s="25"/>
      <c r="O16" s="122">
        <f t="shared" si="1"/>
        <v>0.022480324074074076</v>
      </c>
      <c r="P16" s="168">
        <f t="shared" si="2"/>
        <v>0.0007141203703703719</v>
      </c>
      <c r="Q16" s="100" t="s">
        <v>39</v>
      </c>
      <c r="R16" s="38">
        <v>20</v>
      </c>
    </row>
    <row r="17" spans="2:18" ht="13.5" thickBot="1">
      <c r="B17" s="62">
        <v>4</v>
      </c>
      <c r="C17" s="9">
        <v>106</v>
      </c>
      <c r="D17" s="10" t="s">
        <v>179</v>
      </c>
      <c r="E17" s="165">
        <v>87</v>
      </c>
      <c r="F17" s="165" t="s">
        <v>180</v>
      </c>
      <c r="G17" s="218">
        <v>0</v>
      </c>
      <c r="H17" s="25">
        <v>0.023012731481481485</v>
      </c>
      <c r="I17" s="102">
        <f t="shared" si="0"/>
        <v>0.023012731481481485</v>
      </c>
      <c r="J17" s="137">
        <v>0</v>
      </c>
      <c r="K17" s="137">
        <v>2</v>
      </c>
      <c r="L17" s="137">
        <v>3</v>
      </c>
      <c r="M17" s="137">
        <v>2</v>
      </c>
      <c r="N17" s="25"/>
      <c r="O17" s="122">
        <f t="shared" si="1"/>
        <v>0.023012731481481485</v>
      </c>
      <c r="P17" s="168">
        <f t="shared" si="2"/>
        <v>0.0012465277777777804</v>
      </c>
      <c r="Q17" s="100" t="s">
        <v>39</v>
      </c>
      <c r="R17" s="38">
        <v>19</v>
      </c>
    </row>
    <row r="18" spans="2:18" ht="13.5" thickBot="1">
      <c r="B18" s="62">
        <v>5</v>
      </c>
      <c r="C18" s="55">
        <v>103</v>
      </c>
      <c r="D18" s="10" t="s">
        <v>35</v>
      </c>
      <c r="E18" s="165">
        <v>89</v>
      </c>
      <c r="F18" s="165" t="s">
        <v>162</v>
      </c>
      <c r="G18" s="218">
        <v>0</v>
      </c>
      <c r="H18" s="120">
        <v>0.023206018518518515</v>
      </c>
      <c r="I18" s="102">
        <f t="shared" si="0"/>
        <v>0.023206018518518515</v>
      </c>
      <c r="J18" s="137">
        <v>1</v>
      </c>
      <c r="K18" s="137">
        <v>1</v>
      </c>
      <c r="L18" s="137">
        <v>2</v>
      </c>
      <c r="M18" s="137">
        <v>1</v>
      </c>
      <c r="N18" s="25"/>
      <c r="O18" s="122">
        <f t="shared" si="1"/>
        <v>0.023206018518518515</v>
      </c>
      <c r="P18" s="168">
        <f t="shared" si="2"/>
        <v>0.0014398148148148104</v>
      </c>
      <c r="Q18" s="100" t="s">
        <v>39</v>
      </c>
      <c r="R18" s="38">
        <v>18</v>
      </c>
    </row>
    <row r="19" spans="2:18" ht="13.5" thickBot="1">
      <c r="B19" s="62">
        <v>6</v>
      </c>
      <c r="C19" s="9">
        <v>108</v>
      </c>
      <c r="D19" s="10" t="s">
        <v>34</v>
      </c>
      <c r="E19" s="165">
        <v>88</v>
      </c>
      <c r="F19" s="178" t="s">
        <v>180</v>
      </c>
      <c r="G19" s="218">
        <v>0</v>
      </c>
      <c r="H19" s="120">
        <v>0.023373842592592592</v>
      </c>
      <c r="I19" s="102">
        <f t="shared" si="0"/>
        <v>0.023373842592592592</v>
      </c>
      <c r="J19" s="137">
        <v>1</v>
      </c>
      <c r="K19" s="137">
        <v>1</v>
      </c>
      <c r="L19" s="137">
        <v>2</v>
      </c>
      <c r="M19" s="137">
        <v>1</v>
      </c>
      <c r="N19" s="25"/>
      <c r="O19" s="122">
        <f t="shared" si="1"/>
        <v>0.023373842592592592</v>
      </c>
      <c r="P19" s="168">
        <f t="shared" si="2"/>
        <v>0.0016076388888888876</v>
      </c>
      <c r="Q19" s="100" t="s">
        <v>49</v>
      </c>
      <c r="R19" s="38">
        <v>17</v>
      </c>
    </row>
    <row r="20" spans="2:18" ht="13.5" thickBot="1">
      <c r="B20" s="62">
        <v>7</v>
      </c>
      <c r="C20" s="55">
        <v>110</v>
      </c>
      <c r="D20" s="10" t="s">
        <v>22</v>
      </c>
      <c r="E20" s="165">
        <v>88</v>
      </c>
      <c r="F20" s="178" t="s">
        <v>180</v>
      </c>
      <c r="G20" s="218">
        <v>0</v>
      </c>
      <c r="H20" s="25">
        <v>0.024701388888888887</v>
      </c>
      <c r="I20" s="102">
        <f t="shared" si="0"/>
        <v>0.024701388888888887</v>
      </c>
      <c r="J20" s="137">
        <v>1</v>
      </c>
      <c r="K20" s="137">
        <v>4</v>
      </c>
      <c r="L20" s="137">
        <v>3</v>
      </c>
      <c r="M20" s="137">
        <v>1</v>
      </c>
      <c r="N20" s="25"/>
      <c r="O20" s="122">
        <f t="shared" si="1"/>
        <v>0.024701388888888887</v>
      </c>
      <c r="P20" s="168">
        <f t="shared" si="2"/>
        <v>0.002935185185185183</v>
      </c>
      <c r="Q20" s="100" t="s">
        <v>50</v>
      </c>
      <c r="R20" s="38">
        <v>16</v>
      </c>
    </row>
    <row r="21" spans="2:18" ht="13.5" thickBot="1">
      <c r="B21" s="62">
        <v>8</v>
      </c>
      <c r="C21" s="9">
        <v>118</v>
      </c>
      <c r="D21" s="10" t="s">
        <v>33</v>
      </c>
      <c r="E21" s="165">
        <v>89</v>
      </c>
      <c r="F21" s="165" t="s">
        <v>109</v>
      </c>
      <c r="G21" s="218">
        <v>0</v>
      </c>
      <c r="H21" s="120">
        <v>0.026421296296296293</v>
      </c>
      <c r="I21" s="102">
        <f t="shared" si="0"/>
        <v>0.026421296296296293</v>
      </c>
      <c r="J21" s="137">
        <v>1</v>
      </c>
      <c r="K21" s="137">
        <v>0</v>
      </c>
      <c r="L21" s="137">
        <v>3</v>
      </c>
      <c r="M21" s="137">
        <v>1</v>
      </c>
      <c r="N21" s="25"/>
      <c r="O21" s="122">
        <f t="shared" si="1"/>
        <v>0.026421296296296293</v>
      </c>
      <c r="P21" s="168">
        <f t="shared" si="2"/>
        <v>0.004655092592592589</v>
      </c>
      <c r="Q21" s="100"/>
      <c r="R21" s="38">
        <v>15</v>
      </c>
    </row>
    <row r="22" spans="2:18" ht="13.5" thickBot="1">
      <c r="B22" s="62">
        <v>9</v>
      </c>
      <c r="C22" s="9">
        <v>107</v>
      </c>
      <c r="D22" s="10" t="s">
        <v>135</v>
      </c>
      <c r="E22" s="165">
        <v>88</v>
      </c>
      <c r="F22" s="178" t="s">
        <v>100</v>
      </c>
      <c r="G22" s="218">
        <v>0</v>
      </c>
      <c r="H22" s="25">
        <v>0.028261574074074074</v>
      </c>
      <c r="I22" s="102">
        <f t="shared" si="0"/>
        <v>0.028261574074074074</v>
      </c>
      <c r="J22" s="136">
        <v>3</v>
      </c>
      <c r="K22" s="136">
        <v>4</v>
      </c>
      <c r="L22" s="136">
        <v>4</v>
      </c>
      <c r="M22" s="136">
        <v>3</v>
      </c>
      <c r="N22" s="25"/>
      <c r="O22" s="122">
        <f t="shared" si="1"/>
        <v>0.028261574074074074</v>
      </c>
      <c r="P22" s="168">
        <f t="shared" si="2"/>
        <v>0.00649537037037037</v>
      </c>
      <c r="Q22" s="100"/>
      <c r="R22" s="38">
        <v>14</v>
      </c>
    </row>
    <row r="23" spans="2:19" ht="13.5" thickBot="1">
      <c r="B23" s="62">
        <v>10</v>
      </c>
      <c r="C23" s="9">
        <v>119</v>
      </c>
      <c r="D23" s="10" t="s">
        <v>141</v>
      </c>
      <c r="E23" s="165">
        <v>89</v>
      </c>
      <c r="F23" s="178" t="s">
        <v>158</v>
      </c>
      <c r="G23" s="218">
        <v>0</v>
      </c>
      <c r="H23" s="120">
        <v>0.028623842592592593</v>
      </c>
      <c r="I23" s="102">
        <f t="shared" si="0"/>
        <v>0.028623842592592593</v>
      </c>
      <c r="J23" s="136">
        <v>0</v>
      </c>
      <c r="K23" s="136">
        <v>1</v>
      </c>
      <c r="L23" s="136">
        <v>2</v>
      </c>
      <c r="M23" s="136">
        <v>2</v>
      </c>
      <c r="N23" s="25"/>
      <c r="O23" s="122">
        <f t="shared" si="1"/>
        <v>0.028623842592592593</v>
      </c>
      <c r="P23" s="168">
        <f t="shared" si="2"/>
        <v>0.006857638888888889</v>
      </c>
      <c r="Q23" s="100"/>
      <c r="R23" s="38">
        <v>13</v>
      </c>
      <c r="S23" s="245"/>
    </row>
    <row r="24" spans="2:19" ht="13.5" thickBot="1">
      <c r="B24" s="62">
        <v>11</v>
      </c>
      <c r="C24" s="55">
        <v>126</v>
      </c>
      <c r="D24" s="10" t="s">
        <v>140</v>
      </c>
      <c r="E24" s="165">
        <v>89</v>
      </c>
      <c r="F24" s="178" t="s">
        <v>158</v>
      </c>
      <c r="G24" s="218">
        <v>0</v>
      </c>
      <c r="H24" s="120">
        <v>0.02890393518518519</v>
      </c>
      <c r="I24" s="101">
        <f t="shared" si="0"/>
        <v>0.02890393518518519</v>
      </c>
      <c r="J24" s="157">
        <v>2</v>
      </c>
      <c r="K24" s="157">
        <v>3</v>
      </c>
      <c r="L24" s="157">
        <v>2</v>
      </c>
      <c r="M24" s="157">
        <v>1</v>
      </c>
      <c r="N24" s="25"/>
      <c r="O24" s="122">
        <f t="shared" si="1"/>
        <v>0.02890393518518519</v>
      </c>
      <c r="P24" s="175">
        <f t="shared" si="2"/>
        <v>0.0071377314814814845</v>
      </c>
      <c r="Q24" s="100"/>
      <c r="R24" s="38">
        <v>12</v>
      </c>
      <c r="S24" s="245"/>
    </row>
    <row r="25" spans="2:19" ht="13.5" thickBot="1">
      <c r="B25" s="62">
        <v>12</v>
      </c>
      <c r="C25" s="9">
        <v>120</v>
      </c>
      <c r="D25" s="10" t="s">
        <v>78</v>
      </c>
      <c r="E25" s="165">
        <v>89</v>
      </c>
      <c r="F25" s="165" t="s">
        <v>109</v>
      </c>
      <c r="G25" s="218">
        <v>0</v>
      </c>
      <c r="H25" s="120">
        <v>0.028988425925925928</v>
      </c>
      <c r="I25" s="102">
        <f t="shared" si="0"/>
        <v>0.028988425925925928</v>
      </c>
      <c r="J25" s="136">
        <v>3</v>
      </c>
      <c r="K25" s="136">
        <v>1</v>
      </c>
      <c r="L25" s="136">
        <v>3</v>
      </c>
      <c r="M25" s="136">
        <v>2</v>
      </c>
      <c r="N25" s="25"/>
      <c r="O25" s="122">
        <f t="shared" si="1"/>
        <v>0.028988425925925928</v>
      </c>
      <c r="P25" s="168">
        <f t="shared" si="2"/>
        <v>0.007222222222222224</v>
      </c>
      <c r="Q25" s="100"/>
      <c r="R25" s="38">
        <v>11</v>
      </c>
      <c r="S25" s="245"/>
    </row>
    <row r="26" spans="2:19" ht="12.75">
      <c r="B26" s="62">
        <v>13</v>
      </c>
      <c r="C26" s="9">
        <v>133</v>
      </c>
      <c r="D26" s="10" t="s">
        <v>235</v>
      </c>
      <c r="E26" s="165">
        <v>89</v>
      </c>
      <c r="F26" s="165" t="s">
        <v>224</v>
      </c>
      <c r="G26" s="218">
        <v>0</v>
      </c>
      <c r="H26" s="120">
        <v>0.03163078703703704</v>
      </c>
      <c r="I26" s="102">
        <f t="shared" si="0"/>
        <v>0.03163078703703704</v>
      </c>
      <c r="J26" s="136">
        <v>1</v>
      </c>
      <c r="K26" s="136">
        <v>1</v>
      </c>
      <c r="L26" s="136">
        <v>0</v>
      </c>
      <c r="M26" s="136">
        <v>2</v>
      </c>
      <c r="N26" s="25"/>
      <c r="O26" s="122">
        <f t="shared" si="1"/>
        <v>0.03163078703703704</v>
      </c>
      <c r="P26" s="168">
        <f t="shared" si="2"/>
        <v>0.009864583333333336</v>
      </c>
      <c r="Q26" s="100"/>
      <c r="R26" s="38">
        <v>10</v>
      </c>
      <c r="S26" s="245"/>
    </row>
    <row r="27" spans="2:18" ht="12.75">
      <c r="B27" s="70"/>
      <c r="C27" s="142"/>
      <c r="D27" s="71"/>
      <c r="E27" s="126"/>
      <c r="F27" s="72"/>
      <c r="G27" s="119"/>
      <c r="H27" s="147"/>
      <c r="I27" s="129"/>
      <c r="J27" s="158"/>
      <c r="K27" s="158"/>
      <c r="L27" s="158"/>
      <c r="M27" s="158"/>
      <c r="N27" s="147"/>
      <c r="O27" s="159"/>
      <c r="P27" s="169"/>
      <c r="Q27" s="160"/>
      <c r="R27" s="70"/>
    </row>
    <row r="28" spans="3:6" ht="12.75">
      <c r="C28" s="142"/>
      <c r="D28" s="116" t="s">
        <v>168</v>
      </c>
      <c r="E28" s="126"/>
      <c r="F28" s="97"/>
    </row>
    <row r="29" spans="3:6" ht="12.75">
      <c r="C29" s="70">
        <v>134</v>
      </c>
      <c r="D29" s="71" t="s">
        <v>36</v>
      </c>
      <c r="E29" s="126">
        <v>88</v>
      </c>
      <c r="F29" s="126" t="s">
        <v>193</v>
      </c>
    </row>
    <row r="30" spans="3:6" ht="12.75">
      <c r="C30" s="70">
        <v>147</v>
      </c>
      <c r="D30" s="71" t="s">
        <v>40</v>
      </c>
      <c r="E30" s="126">
        <v>88</v>
      </c>
      <c r="F30" s="126" t="s">
        <v>193</v>
      </c>
    </row>
    <row r="31" spans="3:6" ht="12.75">
      <c r="C31" s="70">
        <v>146</v>
      </c>
      <c r="D31" s="71" t="s">
        <v>194</v>
      </c>
      <c r="E31" s="126">
        <v>88</v>
      </c>
      <c r="F31" s="126" t="s">
        <v>193</v>
      </c>
    </row>
    <row r="32" spans="3:6" ht="12.75">
      <c r="C32" s="70">
        <v>124</v>
      </c>
      <c r="D32" s="71" t="s">
        <v>134</v>
      </c>
      <c r="E32" s="126">
        <v>87</v>
      </c>
      <c r="F32" s="126" t="s">
        <v>224</v>
      </c>
    </row>
    <row r="33" spans="3:6" ht="12.75">
      <c r="C33" s="70">
        <v>139</v>
      </c>
      <c r="D33" s="71" t="s">
        <v>79</v>
      </c>
      <c r="E33" s="126">
        <v>89</v>
      </c>
      <c r="F33" s="126" t="s">
        <v>109</v>
      </c>
    </row>
    <row r="34" ht="12.75">
      <c r="D34" s="145" t="s">
        <v>319</v>
      </c>
    </row>
    <row r="35" spans="3:6" ht="12.75">
      <c r="C35" s="70">
        <v>114</v>
      </c>
      <c r="D35" s="71" t="s">
        <v>137</v>
      </c>
      <c r="E35" s="126">
        <v>89</v>
      </c>
      <c r="F35" s="126" t="s">
        <v>224</v>
      </c>
    </row>
    <row r="36" spans="3:6" ht="12.75">
      <c r="C36" s="70">
        <v>115</v>
      </c>
      <c r="D36" s="71" t="s">
        <v>77</v>
      </c>
      <c r="E36" s="126">
        <v>89</v>
      </c>
      <c r="F36" s="126" t="s">
        <v>109</v>
      </c>
    </row>
    <row r="38" spans="15:16" ht="12.75">
      <c r="O38" s="88" t="s">
        <v>16</v>
      </c>
      <c r="P38" s="124"/>
    </row>
    <row r="39" ht="12.75">
      <c r="P39" s="124"/>
    </row>
    <row r="40" spans="15:16" ht="12.75">
      <c r="O40" s="88" t="s">
        <v>315</v>
      </c>
      <c r="P40" s="124"/>
    </row>
  </sheetData>
  <mergeCells count="6">
    <mergeCell ref="A1:R1"/>
    <mergeCell ref="A4:R4"/>
    <mergeCell ref="A6:R6"/>
    <mergeCell ref="J12:M12"/>
    <mergeCell ref="A3:R3"/>
    <mergeCell ref="A2:R2"/>
  </mergeCells>
  <printOptions horizontalCentered="1"/>
  <pageMargins left="0.5905511811023623" right="0.1968503937007874" top="1.3779527559055118" bottom="0" header="0" footer="0"/>
  <pageSetup horizontalDpi="360" verticalDpi="36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8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0.2421875" style="0" customWidth="1"/>
    <col min="2" max="2" width="2.875" style="0" customWidth="1"/>
    <col min="3" max="3" width="3.875" style="152" customWidth="1"/>
    <col min="4" max="4" width="21.375" style="0" customWidth="1"/>
    <col min="5" max="5" width="2.875" style="124" customWidth="1"/>
    <col min="6" max="6" width="26.625" style="0" customWidth="1"/>
    <col min="7" max="7" width="9.875" style="0" hidden="1" customWidth="1"/>
    <col min="8" max="8" width="11.625" style="0" hidden="1" customWidth="1"/>
    <col min="9" max="9" width="8.00390625" style="76" customWidth="1"/>
    <col min="10" max="11" width="2.00390625" style="0" customWidth="1"/>
    <col min="12" max="12" width="2.125" style="0" customWidth="1"/>
    <col min="13" max="13" width="2.00390625" style="0" customWidth="1"/>
    <col min="14" max="14" width="10.875" style="0" hidden="1" customWidth="1"/>
    <col min="15" max="15" width="9.125" style="88" customWidth="1"/>
    <col min="16" max="16" width="7.125" style="135" customWidth="1"/>
    <col min="17" max="17" width="2.375" style="0" customWidth="1"/>
    <col min="18" max="18" width="3.375" style="0" customWidth="1"/>
  </cols>
  <sheetData>
    <row r="1" spans="1:18" ht="23.25" customHeight="1">
      <c r="A1" s="263" t="s">
        <v>313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155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314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326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6" s="76" customFormat="1" ht="6.75" customHeight="1">
      <c r="A5" s="85"/>
      <c r="B5" s="84"/>
      <c r="C5" s="84"/>
      <c r="D5" s="84"/>
      <c r="E5" s="85"/>
      <c r="F5" s="84"/>
      <c r="G5" s="85"/>
      <c r="H5" s="85"/>
      <c r="I5" s="85"/>
      <c r="J5" s="85"/>
      <c r="K5" s="85"/>
      <c r="L5" s="85"/>
      <c r="M5" s="85"/>
      <c r="N5" s="85"/>
      <c r="P5" s="93"/>
    </row>
    <row r="6" spans="1:18" ht="20.25" customHeight="1">
      <c r="A6" s="278" t="s">
        <v>48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</row>
    <row r="7" spans="1:16" s="76" customFormat="1" ht="5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O7" s="115"/>
      <c r="P7" s="93"/>
    </row>
    <row r="8" spans="2:13" ht="15.75">
      <c r="B8" s="41" t="s">
        <v>327</v>
      </c>
      <c r="D8" s="42"/>
      <c r="F8" s="6"/>
      <c r="G8" s="6"/>
      <c r="H8" s="6"/>
      <c r="I8" s="86"/>
      <c r="J8" s="6"/>
      <c r="K8" s="6"/>
      <c r="L8" s="6"/>
      <c r="M8" s="6"/>
    </row>
    <row r="9" spans="3:16" s="76" customFormat="1" ht="11.25">
      <c r="C9" s="86"/>
      <c r="D9" s="86"/>
      <c r="E9" s="86"/>
      <c r="P9" s="93"/>
    </row>
    <row r="10" spans="2:15" ht="15.75">
      <c r="B10" s="41" t="s">
        <v>312</v>
      </c>
      <c r="C10" s="153"/>
      <c r="D10" s="41"/>
      <c r="E10" s="125"/>
      <c r="G10" s="41"/>
      <c r="H10" s="41"/>
      <c r="I10" s="41" t="s">
        <v>323</v>
      </c>
      <c r="N10" s="41"/>
      <c r="O10" s="89"/>
    </row>
    <row r="11" ht="9.75" customHeight="1" thickBot="1"/>
    <row r="12" spans="2:18" ht="16.5" thickBot="1">
      <c r="B12" s="1" t="s">
        <v>13</v>
      </c>
      <c r="C12" s="154" t="s">
        <v>0</v>
      </c>
      <c r="D12" s="2" t="s">
        <v>17</v>
      </c>
      <c r="E12" s="108" t="s">
        <v>47</v>
      </c>
      <c r="F12" s="2" t="s">
        <v>18</v>
      </c>
      <c r="G12" s="2" t="s">
        <v>1</v>
      </c>
      <c r="H12" s="3" t="s">
        <v>1</v>
      </c>
      <c r="I12" s="79" t="s">
        <v>1</v>
      </c>
      <c r="J12" s="279" t="s">
        <v>4</v>
      </c>
      <c r="K12" s="262"/>
      <c r="L12" s="262"/>
      <c r="M12" s="262"/>
      <c r="N12" s="4" t="s">
        <v>8</v>
      </c>
      <c r="O12" s="81" t="s">
        <v>1</v>
      </c>
      <c r="P12" s="110" t="s">
        <v>11</v>
      </c>
      <c r="Q12" s="74" t="s">
        <v>15</v>
      </c>
      <c r="R12" s="19" t="s">
        <v>43</v>
      </c>
    </row>
    <row r="13" spans="2:18" ht="16.5" thickBot="1">
      <c r="B13" s="29"/>
      <c r="C13" s="166"/>
      <c r="D13" s="18"/>
      <c r="E13" s="167"/>
      <c r="F13" s="27" t="s">
        <v>14</v>
      </c>
      <c r="G13" s="18" t="s">
        <v>2</v>
      </c>
      <c r="H13" s="30" t="s">
        <v>3</v>
      </c>
      <c r="I13" s="26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163" t="s">
        <v>5</v>
      </c>
      <c r="P13" s="104" t="s">
        <v>12</v>
      </c>
      <c r="Q13" s="95"/>
      <c r="R13" s="26" t="s">
        <v>44</v>
      </c>
    </row>
    <row r="14" spans="2:18" ht="13.5" thickBot="1">
      <c r="B14" s="61">
        <v>1</v>
      </c>
      <c r="C14" s="51">
        <v>2</v>
      </c>
      <c r="D14" s="52" t="s">
        <v>41</v>
      </c>
      <c r="E14" s="229">
        <v>90</v>
      </c>
      <c r="F14" s="229" t="s">
        <v>73</v>
      </c>
      <c r="G14" s="53">
        <v>0</v>
      </c>
      <c r="H14" s="259">
        <v>0.025974537037037036</v>
      </c>
      <c r="I14" s="106">
        <f aca="true" t="shared" si="0" ref="I14:I24">H14-G14</f>
        <v>0.025974537037037036</v>
      </c>
      <c r="J14" s="180">
        <v>2</v>
      </c>
      <c r="K14" s="180">
        <v>3</v>
      </c>
      <c r="L14" s="180">
        <v>4</v>
      </c>
      <c r="M14" s="180">
        <v>3</v>
      </c>
      <c r="N14" s="66"/>
      <c r="O14" s="132">
        <f aca="true" t="shared" si="1" ref="O14:O24">H14-G14+(J14+K14+L14+M14)*N14</f>
        <v>0.025974537037037036</v>
      </c>
      <c r="P14" s="246">
        <f aca="true" t="shared" si="2" ref="P14:P24">O14-O$14</f>
        <v>0</v>
      </c>
      <c r="Q14" s="99" t="s">
        <v>39</v>
      </c>
      <c r="R14" s="155">
        <v>15</v>
      </c>
    </row>
    <row r="15" spans="2:18" ht="13.5" thickBot="1">
      <c r="B15" s="62">
        <v>2</v>
      </c>
      <c r="C15" s="9">
        <v>14</v>
      </c>
      <c r="D15" s="10" t="s">
        <v>116</v>
      </c>
      <c r="E15" s="165">
        <v>90</v>
      </c>
      <c r="F15" s="165" t="s">
        <v>306</v>
      </c>
      <c r="G15" s="53">
        <v>0</v>
      </c>
      <c r="H15" s="254">
        <v>0.026756944444444444</v>
      </c>
      <c r="I15" s="102">
        <f t="shared" si="0"/>
        <v>0.026756944444444444</v>
      </c>
      <c r="J15" s="137">
        <v>1</v>
      </c>
      <c r="K15" s="137">
        <v>1</v>
      </c>
      <c r="L15" s="137">
        <v>2</v>
      </c>
      <c r="M15" s="137">
        <v>3</v>
      </c>
      <c r="N15" s="25"/>
      <c r="O15" s="122">
        <f t="shared" si="1"/>
        <v>0.026756944444444444</v>
      </c>
      <c r="P15" s="168">
        <f t="shared" si="2"/>
        <v>0.0007824074074074087</v>
      </c>
      <c r="Q15" s="100" t="s">
        <v>39</v>
      </c>
      <c r="R15" s="38">
        <v>14</v>
      </c>
    </row>
    <row r="16" spans="2:18" ht="13.5" thickBot="1">
      <c r="B16" s="62">
        <v>3</v>
      </c>
      <c r="C16" s="9">
        <v>13</v>
      </c>
      <c r="D16" s="10" t="s">
        <v>114</v>
      </c>
      <c r="E16" s="165">
        <v>90</v>
      </c>
      <c r="F16" s="178" t="s">
        <v>311</v>
      </c>
      <c r="G16" s="53">
        <v>0</v>
      </c>
      <c r="H16" s="254">
        <v>0.027337962962962963</v>
      </c>
      <c r="I16" s="102">
        <f t="shared" si="0"/>
        <v>0.027337962962962963</v>
      </c>
      <c r="J16" s="137">
        <v>2</v>
      </c>
      <c r="K16" s="137">
        <v>1</v>
      </c>
      <c r="L16" s="137">
        <v>3</v>
      </c>
      <c r="M16" s="137">
        <v>3</v>
      </c>
      <c r="N16" s="25"/>
      <c r="O16" s="122">
        <f t="shared" si="1"/>
        <v>0.027337962962962963</v>
      </c>
      <c r="P16" s="168">
        <f t="shared" si="2"/>
        <v>0.0013634259259259277</v>
      </c>
      <c r="Q16" s="100" t="s">
        <v>49</v>
      </c>
      <c r="R16" s="38">
        <v>13</v>
      </c>
    </row>
    <row r="17" spans="2:18" ht="13.5" thickBot="1">
      <c r="B17" s="62">
        <v>4</v>
      </c>
      <c r="C17" s="9">
        <v>16</v>
      </c>
      <c r="D17" s="10" t="s">
        <v>111</v>
      </c>
      <c r="E17" s="165">
        <v>90</v>
      </c>
      <c r="F17" s="178" t="s">
        <v>112</v>
      </c>
      <c r="G17" s="53">
        <v>0</v>
      </c>
      <c r="H17" s="254">
        <v>0.02788773148148148</v>
      </c>
      <c r="I17" s="101">
        <f t="shared" si="0"/>
        <v>0.02788773148148148</v>
      </c>
      <c r="J17" s="157">
        <v>4</v>
      </c>
      <c r="K17" s="157">
        <v>1</v>
      </c>
      <c r="L17" s="157">
        <v>2</v>
      </c>
      <c r="M17" s="157">
        <v>0</v>
      </c>
      <c r="N17" s="25"/>
      <c r="O17" s="122">
        <f t="shared" si="1"/>
        <v>0.02788773148148148</v>
      </c>
      <c r="P17" s="175">
        <f t="shared" si="2"/>
        <v>0.001913194444444443</v>
      </c>
      <c r="Q17" s="100" t="s">
        <v>49</v>
      </c>
      <c r="R17" s="38">
        <v>12</v>
      </c>
    </row>
    <row r="18" spans="2:18" ht="13.5" thickBot="1">
      <c r="B18" s="62">
        <v>5</v>
      </c>
      <c r="C18" s="9">
        <v>9</v>
      </c>
      <c r="D18" s="10" t="s">
        <v>54</v>
      </c>
      <c r="E18" s="165">
        <v>90</v>
      </c>
      <c r="F18" s="165" t="s">
        <v>306</v>
      </c>
      <c r="G18" s="53">
        <v>0</v>
      </c>
      <c r="H18" s="253">
        <v>0.02851388888888889</v>
      </c>
      <c r="I18" s="102">
        <f t="shared" si="0"/>
        <v>0.02851388888888889</v>
      </c>
      <c r="J18" s="136">
        <v>3</v>
      </c>
      <c r="K18" s="136">
        <v>3</v>
      </c>
      <c r="L18" s="136">
        <v>4</v>
      </c>
      <c r="M18" s="136">
        <v>3</v>
      </c>
      <c r="N18" s="25"/>
      <c r="O18" s="122">
        <f t="shared" si="1"/>
        <v>0.02851388888888889</v>
      </c>
      <c r="P18" s="168">
        <f t="shared" si="2"/>
        <v>0.002539351851851855</v>
      </c>
      <c r="Q18" s="100" t="s">
        <v>50</v>
      </c>
      <c r="R18" s="38">
        <v>11</v>
      </c>
    </row>
    <row r="19" spans="2:18" ht="13.5" thickBot="1">
      <c r="B19" s="62">
        <v>6</v>
      </c>
      <c r="C19" s="9">
        <v>21</v>
      </c>
      <c r="D19" s="10" t="s">
        <v>65</v>
      </c>
      <c r="E19" s="165">
        <v>91</v>
      </c>
      <c r="F19" s="165" t="s">
        <v>224</v>
      </c>
      <c r="G19" s="53">
        <v>0</v>
      </c>
      <c r="H19" s="254">
        <v>0.02884837962962963</v>
      </c>
      <c r="I19" s="101">
        <f t="shared" si="0"/>
        <v>0.02884837962962963</v>
      </c>
      <c r="J19" s="157">
        <v>4</v>
      </c>
      <c r="K19" s="157">
        <v>1</v>
      </c>
      <c r="L19" s="157">
        <v>3</v>
      </c>
      <c r="M19" s="157">
        <v>1</v>
      </c>
      <c r="N19" s="25"/>
      <c r="O19" s="122">
        <f t="shared" si="1"/>
        <v>0.02884837962962963</v>
      </c>
      <c r="P19" s="175">
        <f t="shared" si="2"/>
        <v>0.0028738425925925945</v>
      </c>
      <c r="Q19" s="100" t="s">
        <v>50</v>
      </c>
      <c r="R19" s="38">
        <v>10</v>
      </c>
    </row>
    <row r="20" spans="2:18" ht="13.5" thickBot="1">
      <c r="B20" s="62">
        <v>7</v>
      </c>
      <c r="C20" s="9">
        <v>27</v>
      </c>
      <c r="D20" s="10" t="s">
        <v>129</v>
      </c>
      <c r="E20" s="165">
        <v>90</v>
      </c>
      <c r="F20" s="165" t="s">
        <v>224</v>
      </c>
      <c r="G20" s="53">
        <v>0</v>
      </c>
      <c r="H20" s="254">
        <v>0.02988773148148148</v>
      </c>
      <c r="I20" s="102">
        <f t="shared" si="0"/>
        <v>0.02988773148148148</v>
      </c>
      <c r="J20" s="136">
        <v>4</v>
      </c>
      <c r="K20" s="136">
        <v>3</v>
      </c>
      <c r="L20" s="136">
        <v>3</v>
      </c>
      <c r="M20" s="136">
        <v>4</v>
      </c>
      <c r="N20" s="25"/>
      <c r="O20" s="122">
        <f t="shared" si="1"/>
        <v>0.02988773148148148</v>
      </c>
      <c r="P20" s="168">
        <f t="shared" si="2"/>
        <v>0.003913194444444445</v>
      </c>
      <c r="Q20" s="100" t="s">
        <v>50</v>
      </c>
      <c r="R20" s="38">
        <v>9</v>
      </c>
    </row>
    <row r="21" spans="2:18" ht="13.5" thickBot="1">
      <c r="B21" s="62">
        <v>8</v>
      </c>
      <c r="C21" s="9">
        <v>31</v>
      </c>
      <c r="D21" s="10" t="s">
        <v>91</v>
      </c>
      <c r="E21" s="165">
        <v>91</v>
      </c>
      <c r="F21" s="165" t="s">
        <v>306</v>
      </c>
      <c r="G21" s="53">
        <v>0</v>
      </c>
      <c r="H21" s="254">
        <v>0.03030787037037037</v>
      </c>
      <c r="I21" s="101">
        <f t="shared" si="0"/>
        <v>0.03030787037037037</v>
      </c>
      <c r="J21" s="157">
        <v>2</v>
      </c>
      <c r="K21" s="157">
        <v>3</v>
      </c>
      <c r="L21" s="157">
        <v>3</v>
      </c>
      <c r="M21" s="157">
        <v>3</v>
      </c>
      <c r="N21" s="25"/>
      <c r="O21" s="122">
        <f t="shared" si="1"/>
        <v>0.03030787037037037</v>
      </c>
      <c r="P21" s="175">
        <f t="shared" si="2"/>
        <v>0.004333333333333335</v>
      </c>
      <c r="Q21" s="100" t="s">
        <v>50</v>
      </c>
      <c r="R21" s="38">
        <v>8</v>
      </c>
    </row>
    <row r="22" spans="2:18" ht="13.5" thickBot="1">
      <c r="B22" s="62">
        <v>9</v>
      </c>
      <c r="C22" s="9">
        <v>17</v>
      </c>
      <c r="D22" s="10" t="s">
        <v>119</v>
      </c>
      <c r="E22" s="165">
        <v>90</v>
      </c>
      <c r="F22" s="165" t="s">
        <v>67</v>
      </c>
      <c r="G22" s="53">
        <v>0</v>
      </c>
      <c r="H22" s="254">
        <v>0.03099537037037037</v>
      </c>
      <c r="I22" s="102">
        <f t="shared" si="0"/>
        <v>0.03099537037037037</v>
      </c>
      <c r="J22" s="136">
        <v>3</v>
      </c>
      <c r="K22" s="136">
        <v>3</v>
      </c>
      <c r="L22" s="136">
        <v>4</v>
      </c>
      <c r="M22" s="136">
        <v>4</v>
      </c>
      <c r="N22" s="25"/>
      <c r="O22" s="122">
        <f t="shared" si="1"/>
        <v>0.03099537037037037</v>
      </c>
      <c r="P22" s="168">
        <f t="shared" si="2"/>
        <v>0.0050208333333333355</v>
      </c>
      <c r="Q22" s="100"/>
      <c r="R22" s="38">
        <v>7</v>
      </c>
    </row>
    <row r="23" spans="2:18" ht="13.5" thickBot="1">
      <c r="B23" s="62">
        <v>10</v>
      </c>
      <c r="C23" s="9">
        <v>33</v>
      </c>
      <c r="D23" s="56" t="s">
        <v>120</v>
      </c>
      <c r="E23" s="230">
        <v>90</v>
      </c>
      <c r="F23" s="230" t="s">
        <v>67</v>
      </c>
      <c r="G23" s="53">
        <v>0</v>
      </c>
      <c r="H23" s="254">
        <v>0.03159953703703704</v>
      </c>
      <c r="I23" s="102">
        <f t="shared" si="0"/>
        <v>0.03159953703703704</v>
      </c>
      <c r="J23" s="136">
        <v>0</v>
      </c>
      <c r="K23" s="136">
        <v>3</v>
      </c>
      <c r="L23" s="136">
        <v>4</v>
      </c>
      <c r="M23" s="136">
        <v>4</v>
      </c>
      <c r="N23" s="25"/>
      <c r="O23" s="122">
        <f t="shared" si="1"/>
        <v>0.03159953703703704</v>
      </c>
      <c r="P23" s="168">
        <f t="shared" si="2"/>
        <v>0.0056250000000000015</v>
      </c>
      <c r="Q23" s="100"/>
      <c r="R23" s="38">
        <v>6</v>
      </c>
    </row>
    <row r="24" spans="2:18" ht="13.5" thickBot="1">
      <c r="B24" s="62">
        <v>11</v>
      </c>
      <c r="C24" s="9">
        <v>42</v>
      </c>
      <c r="D24" s="10" t="s">
        <v>189</v>
      </c>
      <c r="E24" s="165">
        <v>91</v>
      </c>
      <c r="F24" s="230" t="s">
        <v>67</v>
      </c>
      <c r="G24" s="53">
        <v>0</v>
      </c>
      <c r="H24" s="254">
        <v>0.031934027777777776</v>
      </c>
      <c r="I24" s="102">
        <f t="shared" si="0"/>
        <v>0.031934027777777776</v>
      </c>
      <c r="J24" s="136">
        <v>1</v>
      </c>
      <c r="K24" s="136">
        <v>1</v>
      </c>
      <c r="L24" s="136">
        <v>0</v>
      </c>
      <c r="M24" s="136">
        <v>3</v>
      </c>
      <c r="N24" s="25"/>
      <c r="O24" s="122">
        <f t="shared" si="1"/>
        <v>0.031934027777777776</v>
      </c>
      <c r="P24" s="168">
        <f t="shared" si="2"/>
        <v>0.005959490740740741</v>
      </c>
      <c r="Q24" s="100"/>
      <c r="R24" s="38">
        <v>5</v>
      </c>
    </row>
    <row r="25" spans="2:18" ht="13.5" thickBot="1">
      <c r="B25" s="62">
        <v>12</v>
      </c>
      <c r="C25" s="9">
        <v>30</v>
      </c>
      <c r="D25" s="10" t="s">
        <v>64</v>
      </c>
      <c r="E25" s="165">
        <v>90</v>
      </c>
      <c r="F25" s="165" t="s">
        <v>213</v>
      </c>
      <c r="G25" s="53">
        <v>0</v>
      </c>
      <c r="H25" s="254">
        <v>0.03217592592592593</v>
      </c>
      <c r="I25" s="102">
        <f aca="true" t="shared" si="3" ref="I25:I51">H25-G25</f>
        <v>0.03217592592592593</v>
      </c>
      <c r="J25" s="136">
        <v>2</v>
      </c>
      <c r="K25" s="136">
        <v>2</v>
      </c>
      <c r="L25" s="136">
        <v>1</v>
      </c>
      <c r="M25" s="136">
        <v>2</v>
      </c>
      <c r="N25" s="25"/>
      <c r="O25" s="122">
        <f aca="true" t="shared" si="4" ref="O25:O51">H25-G25+(J25+K25+L25+M25)*N25</f>
        <v>0.03217592592592593</v>
      </c>
      <c r="P25" s="168">
        <f aca="true" t="shared" si="5" ref="P25:P51">O25-O$14</f>
        <v>0.006201388888888892</v>
      </c>
      <c r="Q25" s="100"/>
      <c r="R25" s="38">
        <v>4</v>
      </c>
    </row>
    <row r="26" spans="2:18" ht="13.5" thickBot="1">
      <c r="B26" s="62">
        <v>13</v>
      </c>
      <c r="C26" s="9">
        <v>28</v>
      </c>
      <c r="D26" s="56" t="s">
        <v>225</v>
      </c>
      <c r="E26" s="230">
        <v>91</v>
      </c>
      <c r="F26" s="165" t="s">
        <v>224</v>
      </c>
      <c r="G26" s="53">
        <v>0</v>
      </c>
      <c r="H26" s="254">
        <v>0.03240509259259259</v>
      </c>
      <c r="I26" s="101">
        <f t="shared" si="3"/>
        <v>0.03240509259259259</v>
      </c>
      <c r="J26" s="157">
        <v>3</v>
      </c>
      <c r="K26" s="157">
        <v>0</v>
      </c>
      <c r="L26" s="157">
        <v>5</v>
      </c>
      <c r="M26" s="157">
        <v>4</v>
      </c>
      <c r="N26" s="25"/>
      <c r="O26" s="122">
        <f t="shared" si="4"/>
        <v>0.03240509259259259</v>
      </c>
      <c r="P26" s="175">
        <f t="shared" si="5"/>
        <v>0.006430555555555554</v>
      </c>
      <c r="Q26" s="100"/>
      <c r="R26" s="38">
        <v>3</v>
      </c>
    </row>
    <row r="27" spans="2:18" ht="13.5" thickBot="1">
      <c r="B27" s="62">
        <v>14</v>
      </c>
      <c r="C27" s="9">
        <v>45</v>
      </c>
      <c r="D27" s="56" t="s">
        <v>57</v>
      </c>
      <c r="E27" s="230">
        <v>90</v>
      </c>
      <c r="F27" s="165" t="s">
        <v>53</v>
      </c>
      <c r="G27" s="53">
        <v>0</v>
      </c>
      <c r="H27" s="254">
        <v>0.03245023148148148</v>
      </c>
      <c r="I27" s="102">
        <f t="shared" si="3"/>
        <v>0.03245023148148148</v>
      </c>
      <c r="J27" s="136">
        <v>2</v>
      </c>
      <c r="K27" s="136">
        <v>2</v>
      </c>
      <c r="L27" s="136">
        <v>3</v>
      </c>
      <c r="M27" s="136">
        <v>3</v>
      </c>
      <c r="N27" s="25"/>
      <c r="O27" s="122">
        <f t="shared" si="4"/>
        <v>0.03245023148148148</v>
      </c>
      <c r="P27" s="168">
        <f t="shared" si="5"/>
        <v>0.006475694444444447</v>
      </c>
      <c r="Q27" s="100"/>
      <c r="R27" s="38">
        <v>3</v>
      </c>
    </row>
    <row r="28" spans="2:18" ht="13.5" thickBot="1">
      <c r="B28" s="62">
        <v>15</v>
      </c>
      <c r="C28" s="9">
        <v>36</v>
      </c>
      <c r="D28" s="56" t="s">
        <v>165</v>
      </c>
      <c r="E28" s="230">
        <v>91</v>
      </c>
      <c r="F28" s="165" t="s">
        <v>306</v>
      </c>
      <c r="G28" s="53">
        <v>0</v>
      </c>
      <c r="H28" s="254">
        <v>0.03248148148148148</v>
      </c>
      <c r="I28" s="101">
        <f t="shared" si="3"/>
        <v>0.03248148148148148</v>
      </c>
      <c r="J28" s="157">
        <v>2</v>
      </c>
      <c r="K28" s="157">
        <v>3</v>
      </c>
      <c r="L28" s="157">
        <v>2</v>
      </c>
      <c r="M28" s="157">
        <v>4</v>
      </c>
      <c r="N28" s="25"/>
      <c r="O28" s="122">
        <f t="shared" si="4"/>
        <v>0.03248148148148148</v>
      </c>
      <c r="P28" s="175">
        <f t="shared" si="5"/>
        <v>0.006506944444444444</v>
      </c>
      <c r="Q28" s="100"/>
      <c r="R28" s="38">
        <v>3</v>
      </c>
    </row>
    <row r="29" spans="2:18" ht="13.5" thickBot="1">
      <c r="B29" s="62">
        <v>16</v>
      </c>
      <c r="C29" s="9">
        <v>41</v>
      </c>
      <c r="D29" s="10" t="s">
        <v>117</v>
      </c>
      <c r="E29" s="165">
        <v>90</v>
      </c>
      <c r="F29" s="165" t="s">
        <v>53</v>
      </c>
      <c r="G29" s="53">
        <v>0</v>
      </c>
      <c r="H29" s="253">
        <v>0.03264699074074074</v>
      </c>
      <c r="I29" s="102">
        <f t="shared" si="3"/>
        <v>0.03264699074074074</v>
      </c>
      <c r="J29" s="136">
        <v>2</v>
      </c>
      <c r="K29" s="136">
        <v>2</v>
      </c>
      <c r="L29" s="136">
        <v>3</v>
      </c>
      <c r="M29" s="136">
        <v>2</v>
      </c>
      <c r="N29" s="25"/>
      <c r="O29" s="122">
        <f t="shared" si="4"/>
        <v>0.03264699074074074</v>
      </c>
      <c r="P29" s="168">
        <f t="shared" si="5"/>
        <v>0.006672453703703705</v>
      </c>
      <c r="Q29" s="100"/>
      <c r="R29" s="38">
        <v>2</v>
      </c>
    </row>
    <row r="30" spans="2:18" ht="12.75">
      <c r="B30" s="62">
        <v>17</v>
      </c>
      <c r="C30" s="55">
        <v>35</v>
      </c>
      <c r="D30" s="10" t="s">
        <v>144</v>
      </c>
      <c r="E30" s="165">
        <v>91</v>
      </c>
      <c r="F30" s="165" t="s">
        <v>58</v>
      </c>
      <c r="G30" s="53">
        <v>0</v>
      </c>
      <c r="H30" s="258">
        <v>0.03289583333333333</v>
      </c>
      <c r="I30" s="127">
        <f t="shared" si="3"/>
        <v>0.03289583333333333</v>
      </c>
      <c r="J30" s="248">
        <v>0</v>
      </c>
      <c r="K30" s="248">
        <v>4</v>
      </c>
      <c r="L30" s="248">
        <v>1</v>
      </c>
      <c r="M30" s="248">
        <v>3</v>
      </c>
      <c r="N30" s="247"/>
      <c r="O30" s="249">
        <f t="shared" si="4"/>
        <v>0.03289583333333333</v>
      </c>
      <c r="P30" s="175">
        <f t="shared" si="5"/>
        <v>0.006921296296296297</v>
      </c>
      <c r="Q30" s="100"/>
      <c r="R30" s="38">
        <v>2</v>
      </c>
    </row>
    <row r="31" spans="2:18" ht="12.75">
      <c r="B31" s="62">
        <v>18</v>
      </c>
      <c r="C31" s="9">
        <v>37</v>
      </c>
      <c r="D31" s="10" t="s">
        <v>150</v>
      </c>
      <c r="E31" s="165">
        <v>90</v>
      </c>
      <c r="F31" s="165" t="s">
        <v>75</v>
      </c>
      <c r="G31" s="40">
        <v>0</v>
      </c>
      <c r="H31" s="252">
        <v>0.03329282407407407</v>
      </c>
      <c r="I31" s="102">
        <f t="shared" si="3"/>
        <v>0.03329282407407407</v>
      </c>
      <c r="J31" s="137">
        <v>4</v>
      </c>
      <c r="K31" s="137">
        <v>3</v>
      </c>
      <c r="L31" s="137">
        <v>5</v>
      </c>
      <c r="M31" s="137">
        <v>3</v>
      </c>
      <c r="N31" s="21"/>
      <c r="O31" s="176">
        <f t="shared" si="4"/>
        <v>0.03329282407407407</v>
      </c>
      <c r="P31" s="168">
        <f t="shared" si="5"/>
        <v>0.007318287037037036</v>
      </c>
      <c r="Q31" s="100"/>
      <c r="R31" s="38">
        <v>2</v>
      </c>
    </row>
    <row r="32" spans="2:18" ht="12.75">
      <c r="B32" s="62">
        <v>19</v>
      </c>
      <c r="C32" s="9">
        <v>56</v>
      </c>
      <c r="D32" s="10" t="s">
        <v>56</v>
      </c>
      <c r="E32" s="165">
        <v>90</v>
      </c>
      <c r="F32" s="165" t="s">
        <v>53</v>
      </c>
      <c r="G32" s="40">
        <v>0</v>
      </c>
      <c r="H32" s="252">
        <v>0.03401851851851852</v>
      </c>
      <c r="I32" s="101">
        <f t="shared" si="3"/>
        <v>0.03401851851851852</v>
      </c>
      <c r="J32" s="137">
        <v>1</v>
      </c>
      <c r="K32" s="137">
        <v>1</v>
      </c>
      <c r="L32" s="137">
        <v>2</v>
      </c>
      <c r="M32" s="137">
        <v>3</v>
      </c>
      <c r="N32" s="25"/>
      <c r="O32" s="122">
        <f t="shared" si="4"/>
        <v>0.03401851851851852</v>
      </c>
      <c r="P32" s="175">
        <f t="shared" si="5"/>
        <v>0.008043981481481482</v>
      </c>
      <c r="Q32" s="100"/>
      <c r="R32" s="38">
        <v>2</v>
      </c>
    </row>
    <row r="33" spans="2:18" ht="12.75">
      <c r="B33" s="62">
        <v>20</v>
      </c>
      <c r="C33" s="9">
        <v>50</v>
      </c>
      <c r="D33" s="10" t="s">
        <v>118</v>
      </c>
      <c r="E33" s="165">
        <v>91</v>
      </c>
      <c r="F33" s="165" t="s">
        <v>53</v>
      </c>
      <c r="G33" s="40">
        <v>0</v>
      </c>
      <c r="H33" s="253">
        <v>0.03415740740740741</v>
      </c>
      <c r="I33" s="101">
        <f t="shared" si="3"/>
        <v>0.03415740740740741</v>
      </c>
      <c r="J33" s="137">
        <v>2</v>
      </c>
      <c r="K33" s="137">
        <v>1</v>
      </c>
      <c r="L33" s="137">
        <v>2</v>
      </c>
      <c r="M33" s="137">
        <v>2</v>
      </c>
      <c r="N33" s="25"/>
      <c r="O33" s="122">
        <f t="shared" si="4"/>
        <v>0.03415740740740741</v>
      </c>
      <c r="P33" s="175">
        <f t="shared" si="5"/>
        <v>0.008182870370370372</v>
      </c>
      <c r="Q33" s="100"/>
      <c r="R33" s="38">
        <v>2</v>
      </c>
    </row>
    <row r="34" spans="2:18" ht="12.75">
      <c r="B34" s="62">
        <v>21</v>
      </c>
      <c r="C34" s="9">
        <v>46</v>
      </c>
      <c r="D34" s="10" t="s">
        <v>212</v>
      </c>
      <c r="E34" s="165">
        <v>91</v>
      </c>
      <c r="F34" s="230" t="s">
        <v>213</v>
      </c>
      <c r="G34" s="40">
        <v>0</v>
      </c>
      <c r="H34" s="253">
        <v>0.03428240740740741</v>
      </c>
      <c r="I34" s="102">
        <f t="shared" si="3"/>
        <v>0.03428240740740741</v>
      </c>
      <c r="J34" s="137">
        <v>5</v>
      </c>
      <c r="K34" s="137">
        <v>1</v>
      </c>
      <c r="L34" s="137">
        <v>2</v>
      </c>
      <c r="M34" s="137">
        <v>3</v>
      </c>
      <c r="N34" s="25"/>
      <c r="O34" s="122">
        <f t="shared" si="4"/>
        <v>0.03428240740740741</v>
      </c>
      <c r="P34" s="168">
        <f t="shared" si="5"/>
        <v>0.008307870370370372</v>
      </c>
      <c r="Q34" s="100"/>
      <c r="R34" s="38">
        <v>2</v>
      </c>
    </row>
    <row r="35" spans="2:18" ht="12.75">
      <c r="B35" s="62">
        <v>22</v>
      </c>
      <c r="C35" s="9">
        <v>43</v>
      </c>
      <c r="D35" s="56" t="s">
        <v>55</v>
      </c>
      <c r="E35" s="230">
        <v>90</v>
      </c>
      <c r="F35" s="165" t="s">
        <v>53</v>
      </c>
      <c r="G35" s="40">
        <v>0</v>
      </c>
      <c r="H35" s="254">
        <v>0.03442361111111111</v>
      </c>
      <c r="I35" s="101">
        <f t="shared" si="3"/>
        <v>0.03442361111111111</v>
      </c>
      <c r="J35" s="137">
        <v>5</v>
      </c>
      <c r="K35" s="137">
        <v>1</v>
      </c>
      <c r="L35" s="137">
        <v>4</v>
      </c>
      <c r="M35" s="137">
        <v>3</v>
      </c>
      <c r="N35" s="25"/>
      <c r="O35" s="122">
        <f t="shared" si="4"/>
        <v>0.03442361111111111</v>
      </c>
      <c r="P35" s="175">
        <f t="shared" si="5"/>
        <v>0.008449074074074078</v>
      </c>
      <c r="Q35" s="100"/>
      <c r="R35" s="38">
        <v>2</v>
      </c>
    </row>
    <row r="36" spans="2:18" ht="12.75">
      <c r="B36" s="62">
        <v>23</v>
      </c>
      <c r="C36" s="9">
        <v>49</v>
      </c>
      <c r="D36" s="10" t="s">
        <v>125</v>
      </c>
      <c r="E36" s="165">
        <v>90</v>
      </c>
      <c r="F36" s="165" t="s">
        <v>224</v>
      </c>
      <c r="G36" s="40">
        <v>0</v>
      </c>
      <c r="H36" s="253">
        <v>0.03466203703703704</v>
      </c>
      <c r="I36" s="102">
        <f t="shared" si="3"/>
        <v>0.03466203703703704</v>
      </c>
      <c r="J36" s="137">
        <v>3</v>
      </c>
      <c r="K36" s="137">
        <v>1</v>
      </c>
      <c r="L36" s="137">
        <v>2</v>
      </c>
      <c r="M36" s="137">
        <v>3</v>
      </c>
      <c r="N36" s="25"/>
      <c r="O36" s="122">
        <f t="shared" si="4"/>
        <v>0.03466203703703704</v>
      </c>
      <c r="P36" s="168">
        <f t="shared" si="5"/>
        <v>0.008687500000000004</v>
      </c>
      <c r="Q36" s="100"/>
      <c r="R36" s="38">
        <v>2</v>
      </c>
    </row>
    <row r="37" spans="2:18" ht="12.75">
      <c r="B37" s="62">
        <v>24</v>
      </c>
      <c r="C37" s="9">
        <v>47</v>
      </c>
      <c r="D37" s="10" t="s">
        <v>188</v>
      </c>
      <c r="E37" s="165">
        <v>90</v>
      </c>
      <c r="F37" s="165" t="s">
        <v>67</v>
      </c>
      <c r="G37" s="40">
        <v>0</v>
      </c>
      <c r="H37" s="253">
        <v>0.035006944444444445</v>
      </c>
      <c r="I37" s="101">
        <f t="shared" si="3"/>
        <v>0.035006944444444445</v>
      </c>
      <c r="J37" s="137">
        <v>2</v>
      </c>
      <c r="K37" s="137">
        <v>2</v>
      </c>
      <c r="L37" s="137">
        <v>3</v>
      </c>
      <c r="M37" s="137">
        <v>3</v>
      </c>
      <c r="N37" s="25"/>
      <c r="O37" s="122">
        <f t="shared" si="4"/>
        <v>0.035006944444444445</v>
      </c>
      <c r="P37" s="175">
        <f t="shared" si="5"/>
        <v>0.00903240740740741</v>
      </c>
      <c r="Q37" s="100"/>
      <c r="R37" s="38">
        <v>2</v>
      </c>
    </row>
    <row r="38" spans="2:18" ht="12.75">
      <c r="B38" s="62">
        <v>25</v>
      </c>
      <c r="C38" s="9">
        <v>38</v>
      </c>
      <c r="D38" s="10" t="s">
        <v>115</v>
      </c>
      <c r="E38" s="165">
        <v>90</v>
      </c>
      <c r="F38" s="178" t="s">
        <v>311</v>
      </c>
      <c r="G38" s="40">
        <v>0</v>
      </c>
      <c r="H38" s="253">
        <v>0.035083333333333334</v>
      </c>
      <c r="I38" s="102">
        <f t="shared" si="3"/>
        <v>0.035083333333333334</v>
      </c>
      <c r="J38" s="137">
        <v>3</v>
      </c>
      <c r="K38" s="137">
        <v>5</v>
      </c>
      <c r="L38" s="137">
        <v>3</v>
      </c>
      <c r="M38" s="137">
        <v>4</v>
      </c>
      <c r="N38" s="25"/>
      <c r="O38" s="122">
        <f t="shared" si="4"/>
        <v>0.035083333333333334</v>
      </c>
      <c r="P38" s="168">
        <f t="shared" si="5"/>
        <v>0.009108796296296299</v>
      </c>
      <c r="Q38" s="100"/>
      <c r="R38" s="38">
        <v>2</v>
      </c>
    </row>
    <row r="39" spans="2:18" ht="12.75">
      <c r="B39" s="62">
        <v>26</v>
      </c>
      <c r="C39" s="9">
        <v>48</v>
      </c>
      <c r="D39" s="10" t="s">
        <v>148</v>
      </c>
      <c r="E39" s="165">
        <v>92</v>
      </c>
      <c r="F39" s="165" t="s">
        <v>75</v>
      </c>
      <c r="G39" s="40">
        <v>0</v>
      </c>
      <c r="H39" s="254">
        <v>0.03535185185185185</v>
      </c>
      <c r="I39" s="101">
        <f t="shared" si="3"/>
        <v>0.03535185185185185</v>
      </c>
      <c r="J39" s="137">
        <v>2</v>
      </c>
      <c r="K39" s="137">
        <v>5</v>
      </c>
      <c r="L39" s="137">
        <v>3</v>
      </c>
      <c r="M39" s="137">
        <v>4</v>
      </c>
      <c r="N39" s="25"/>
      <c r="O39" s="122">
        <f t="shared" si="4"/>
        <v>0.03535185185185185</v>
      </c>
      <c r="P39" s="175">
        <f t="shared" si="5"/>
        <v>0.009377314814814814</v>
      </c>
      <c r="Q39" s="100"/>
      <c r="R39" s="38">
        <v>1</v>
      </c>
    </row>
    <row r="40" spans="2:18" ht="12.75">
      <c r="B40" s="62">
        <v>27</v>
      </c>
      <c r="C40" s="9">
        <v>54</v>
      </c>
      <c r="D40" s="10" t="s">
        <v>71</v>
      </c>
      <c r="E40" s="165">
        <v>91</v>
      </c>
      <c r="F40" s="165" t="s">
        <v>193</v>
      </c>
      <c r="G40" s="40">
        <v>0</v>
      </c>
      <c r="H40" s="254">
        <v>0.03573148148148148</v>
      </c>
      <c r="I40" s="102">
        <f t="shared" si="3"/>
        <v>0.03573148148148148</v>
      </c>
      <c r="J40" s="137">
        <v>1</v>
      </c>
      <c r="K40" s="137">
        <v>4</v>
      </c>
      <c r="L40" s="137">
        <v>3</v>
      </c>
      <c r="M40" s="137">
        <v>3</v>
      </c>
      <c r="N40" s="25"/>
      <c r="O40" s="122">
        <f t="shared" si="4"/>
        <v>0.03573148148148148</v>
      </c>
      <c r="P40" s="168">
        <f t="shared" si="5"/>
        <v>0.009756944444444447</v>
      </c>
      <c r="Q40" s="100"/>
      <c r="R40" s="38">
        <v>1</v>
      </c>
    </row>
    <row r="41" spans="2:18" ht="12.75">
      <c r="B41" s="62">
        <v>28</v>
      </c>
      <c r="C41" s="9">
        <v>52</v>
      </c>
      <c r="D41" s="10" t="s">
        <v>123</v>
      </c>
      <c r="E41" s="165">
        <v>91</v>
      </c>
      <c r="F41" s="165" t="s">
        <v>224</v>
      </c>
      <c r="G41" s="40">
        <v>0</v>
      </c>
      <c r="H41" s="253">
        <v>0.035912037037037034</v>
      </c>
      <c r="I41" s="101">
        <f t="shared" si="3"/>
        <v>0.035912037037037034</v>
      </c>
      <c r="J41" s="157">
        <v>2</v>
      </c>
      <c r="K41" s="157">
        <v>3</v>
      </c>
      <c r="L41" s="157">
        <v>3</v>
      </c>
      <c r="M41" s="157">
        <v>1</v>
      </c>
      <c r="N41" s="25"/>
      <c r="O41" s="122">
        <f t="shared" si="4"/>
        <v>0.035912037037037034</v>
      </c>
      <c r="P41" s="175">
        <f t="shared" si="5"/>
        <v>0.009937499999999998</v>
      </c>
      <c r="Q41" s="100"/>
      <c r="R41" s="38">
        <v>1</v>
      </c>
    </row>
    <row r="42" spans="2:18" ht="12.75">
      <c r="B42" s="62">
        <v>29</v>
      </c>
      <c r="C42" s="9">
        <v>51</v>
      </c>
      <c r="D42" s="10" t="s">
        <v>227</v>
      </c>
      <c r="E42" s="165">
        <v>92</v>
      </c>
      <c r="F42" s="165" t="s">
        <v>224</v>
      </c>
      <c r="G42" s="40">
        <v>0</v>
      </c>
      <c r="H42" s="254">
        <v>0.03643634259259259</v>
      </c>
      <c r="I42" s="102">
        <f t="shared" si="3"/>
        <v>0.03643634259259259</v>
      </c>
      <c r="J42" s="157">
        <v>2</v>
      </c>
      <c r="K42" s="157">
        <v>3</v>
      </c>
      <c r="L42" s="157">
        <v>3</v>
      </c>
      <c r="M42" s="157">
        <v>3</v>
      </c>
      <c r="N42" s="25"/>
      <c r="O42" s="122">
        <f t="shared" si="4"/>
        <v>0.03643634259259259</v>
      </c>
      <c r="P42" s="168">
        <f t="shared" si="5"/>
        <v>0.010461805555555554</v>
      </c>
      <c r="Q42" s="100"/>
      <c r="R42" s="38">
        <v>1</v>
      </c>
    </row>
    <row r="43" spans="2:18" ht="12.75">
      <c r="B43" s="62">
        <v>30</v>
      </c>
      <c r="C43" s="9">
        <v>55</v>
      </c>
      <c r="D43" s="10" t="s">
        <v>217</v>
      </c>
      <c r="E43" s="165">
        <v>91</v>
      </c>
      <c r="F43" s="165" t="s">
        <v>75</v>
      </c>
      <c r="G43" s="40">
        <v>0</v>
      </c>
      <c r="H43" s="254">
        <v>0.03696180555555555</v>
      </c>
      <c r="I43" s="101">
        <f t="shared" si="3"/>
        <v>0.03696180555555555</v>
      </c>
      <c r="J43" s="136">
        <v>3</v>
      </c>
      <c r="K43" s="136">
        <v>3</v>
      </c>
      <c r="L43" s="136">
        <v>3</v>
      </c>
      <c r="M43" s="136">
        <v>4</v>
      </c>
      <c r="N43" s="25"/>
      <c r="O43" s="122">
        <f t="shared" si="4"/>
        <v>0.03696180555555555</v>
      </c>
      <c r="P43" s="175">
        <f t="shared" si="5"/>
        <v>0.010987268518518518</v>
      </c>
      <c r="Q43" s="100"/>
      <c r="R43" s="38">
        <v>1</v>
      </c>
    </row>
    <row r="44" spans="2:18" ht="12.75">
      <c r="B44" s="62">
        <v>31</v>
      </c>
      <c r="C44" s="9">
        <v>58</v>
      </c>
      <c r="D44" s="10" t="s">
        <v>215</v>
      </c>
      <c r="E44" s="165">
        <v>91</v>
      </c>
      <c r="F44" s="165" t="s">
        <v>75</v>
      </c>
      <c r="G44" s="40">
        <v>0</v>
      </c>
      <c r="H44" s="254">
        <v>0.03784722222222222</v>
      </c>
      <c r="I44" s="102">
        <f t="shared" si="3"/>
        <v>0.03784722222222222</v>
      </c>
      <c r="J44" s="157">
        <v>4</v>
      </c>
      <c r="K44" s="157">
        <v>2</v>
      </c>
      <c r="L44" s="157">
        <v>5</v>
      </c>
      <c r="M44" s="157">
        <v>4</v>
      </c>
      <c r="N44" s="25"/>
      <c r="O44" s="122">
        <f t="shared" si="4"/>
        <v>0.03784722222222222</v>
      </c>
      <c r="P44" s="168">
        <f t="shared" si="5"/>
        <v>0.011872685185185184</v>
      </c>
      <c r="Q44" s="100"/>
      <c r="R44" s="38">
        <v>1</v>
      </c>
    </row>
    <row r="45" spans="2:18" ht="12.75">
      <c r="B45" s="62">
        <v>32</v>
      </c>
      <c r="C45" s="9">
        <v>60</v>
      </c>
      <c r="D45" s="10" t="s">
        <v>226</v>
      </c>
      <c r="E45" s="165">
        <v>91</v>
      </c>
      <c r="F45" s="165" t="s">
        <v>224</v>
      </c>
      <c r="G45" s="40">
        <v>0</v>
      </c>
      <c r="H45" s="254">
        <v>0.038113425925925926</v>
      </c>
      <c r="I45" s="101">
        <f t="shared" si="3"/>
        <v>0.038113425925925926</v>
      </c>
      <c r="J45" s="136">
        <v>1</v>
      </c>
      <c r="K45" s="136">
        <v>1</v>
      </c>
      <c r="L45" s="136">
        <v>2</v>
      </c>
      <c r="M45" s="136">
        <v>4</v>
      </c>
      <c r="N45" s="25"/>
      <c r="O45" s="122">
        <f t="shared" si="4"/>
        <v>0.038113425925925926</v>
      </c>
      <c r="P45" s="175">
        <f t="shared" si="5"/>
        <v>0.01213888888888889</v>
      </c>
      <c r="Q45" s="100"/>
      <c r="R45" s="38">
        <v>1</v>
      </c>
    </row>
    <row r="46" spans="2:18" ht="12.75">
      <c r="B46" s="62">
        <v>33</v>
      </c>
      <c r="C46" s="9">
        <v>63</v>
      </c>
      <c r="D46" s="10" t="s">
        <v>121</v>
      </c>
      <c r="E46" s="165">
        <v>90</v>
      </c>
      <c r="F46" s="165" t="s">
        <v>67</v>
      </c>
      <c r="G46" s="40">
        <v>0</v>
      </c>
      <c r="H46" s="254">
        <v>0.038141203703703705</v>
      </c>
      <c r="I46" s="102">
        <f t="shared" si="3"/>
        <v>0.038141203703703705</v>
      </c>
      <c r="J46" s="157">
        <v>1</v>
      </c>
      <c r="K46" s="157">
        <v>1</v>
      </c>
      <c r="L46" s="157">
        <v>3</v>
      </c>
      <c r="M46" s="157">
        <v>5</v>
      </c>
      <c r="N46" s="25"/>
      <c r="O46" s="122">
        <f t="shared" si="4"/>
        <v>0.038141203703703705</v>
      </c>
      <c r="P46" s="168">
        <f t="shared" si="5"/>
        <v>0.01216666666666667</v>
      </c>
      <c r="Q46" s="100"/>
      <c r="R46" s="38">
        <v>1</v>
      </c>
    </row>
    <row r="47" spans="2:18" ht="12.75">
      <c r="B47" s="62">
        <v>34</v>
      </c>
      <c r="C47" s="9">
        <v>57</v>
      </c>
      <c r="D47" s="56" t="s">
        <v>216</v>
      </c>
      <c r="E47" s="230">
        <v>91</v>
      </c>
      <c r="F47" s="165" t="s">
        <v>75</v>
      </c>
      <c r="G47" s="40">
        <v>0</v>
      </c>
      <c r="H47" s="254">
        <v>0.03854050925925926</v>
      </c>
      <c r="I47" s="101">
        <f t="shared" si="3"/>
        <v>0.03854050925925926</v>
      </c>
      <c r="J47" s="136">
        <v>4</v>
      </c>
      <c r="K47" s="136">
        <v>2</v>
      </c>
      <c r="L47" s="136">
        <v>3</v>
      </c>
      <c r="M47" s="136">
        <v>5</v>
      </c>
      <c r="N47" s="25"/>
      <c r="O47" s="122">
        <f t="shared" si="4"/>
        <v>0.03854050925925926</v>
      </c>
      <c r="P47" s="175">
        <f t="shared" si="5"/>
        <v>0.012565972222222225</v>
      </c>
      <c r="Q47" s="100"/>
      <c r="R47" s="38">
        <v>1</v>
      </c>
    </row>
    <row r="48" spans="2:18" ht="12.75">
      <c r="B48" s="62">
        <v>35</v>
      </c>
      <c r="C48" s="9">
        <v>59</v>
      </c>
      <c r="D48" s="10" t="s">
        <v>143</v>
      </c>
      <c r="E48" s="165">
        <v>91</v>
      </c>
      <c r="F48" s="165" t="s">
        <v>58</v>
      </c>
      <c r="G48" s="40">
        <v>0</v>
      </c>
      <c r="H48" s="254">
        <v>0.039447916666666666</v>
      </c>
      <c r="I48" s="102">
        <f t="shared" si="3"/>
        <v>0.039447916666666666</v>
      </c>
      <c r="J48" s="157">
        <v>4</v>
      </c>
      <c r="K48" s="157">
        <v>3</v>
      </c>
      <c r="L48" s="157">
        <v>5</v>
      </c>
      <c r="M48" s="157">
        <v>4</v>
      </c>
      <c r="N48" s="25"/>
      <c r="O48" s="122">
        <f t="shared" si="4"/>
        <v>0.039447916666666666</v>
      </c>
      <c r="P48" s="168">
        <f t="shared" si="5"/>
        <v>0.01347337962962963</v>
      </c>
      <c r="Q48" s="100"/>
      <c r="R48" s="38">
        <v>1</v>
      </c>
    </row>
    <row r="49" spans="2:18" ht="12.75">
      <c r="B49" s="62">
        <v>36</v>
      </c>
      <c r="C49" s="9">
        <v>61</v>
      </c>
      <c r="D49" s="10" t="s">
        <v>201</v>
      </c>
      <c r="E49" s="165">
        <v>91</v>
      </c>
      <c r="F49" s="165" t="s">
        <v>95</v>
      </c>
      <c r="G49" s="40">
        <v>0</v>
      </c>
      <c r="H49" s="254">
        <v>0.03984837962962963</v>
      </c>
      <c r="I49" s="101">
        <f t="shared" si="3"/>
        <v>0.03984837962962963</v>
      </c>
      <c r="J49" s="136">
        <v>5</v>
      </c>
      <c r="K49" s="136">
        <v>3</v>
      </c>
      <c r="L49" s="136">
        <v>1</v>
      </c>
      <c r="M49" s="136">
        <v>4</v>
      </c>
      <c r="N49" s="25"/>
      <c r="O49" s="122">
        <f t="shared" si="4"/>
        <v>0.03984837962962963</v>
      </c>
      <c r="P49" s="175">
        <f t="shared" si="5"/>
        <v>0.013873842592592594</v>
      </c>
      <c r="Q49" s="100"/>
      <c r="R49" s="38">
        <v>1</v>
      </c>
    </row>
    <row r="50" spans="2:18" ht="12.75">
      <c r="B50" s="62">
        <v>37</v>
      </c>
      <c r="C50" s="9">
        <v>67</v>
      </c>
      <c r="D50" s="10" t="s">
        <v>63</v>
      </c>
      <c r="E50" s="165">
        <v>91</v>
      </c>
      <c r="F50" s="165" t="s">
        <v>58</v>
      </c>
      <c r="G50" s="40">
        <v>0</v>
      </c>
      <c r="H50" s="254">
        <v>0.04072222222222222</v>
      </c>
      <c r="I50" s="101">
        <f t="shared" si="3"/>
        <v>0.04072222222222222</v>
      </c>
      <c r="J50" s="136">
        <v>2</v>
      </c>
      <c r="K50" s="136">
        <v>3</v>
      </c>
      <c r="L50" s="136">
        <v>5</v>
      </c>
      <c r="M50" s="136">
        <v>5</v>
      </c>
      <c r="N50" s="25"/>
      <c r="O50" s="122">
        <f t="shared" si="4"/>
        <v>0.04072222222222222</v>
      </c>
      <c r="P50" s="175">
        <f t="shared" si="5"/>
        <v>0.014747685185185187</v>
      </c>
      <c r="Q50" s="100"/>
      <c r="R50" s="38">
        <v>1</v>
      </c>
    </row>
    <row r="51" spans="2:18" ht="12.75">
      <c r="B51" s="62">
        <v>38</v>
      </c>
      <c r="C51" s="9">
        <v>76</v>
      </c>
      <c r="D51" s="56" t="s">
        <v>190</v>
      </c>
      <c r="E51" s="230">
        <v>91</v>
      </c>
      <c r="F51" s="165" t="s">
        <v>67</v>
      </c>
      <c r="G51" s="40">
        <v>0</v>
      </c>
      <c r="H51" s="254">
        <v>0.04253935185185185</v>
      </c>
      <c r="I51" s="102">
        <f t="shared" si="3"/>
        <v>0.04253935185185185</v>
      </c>
      <c r="J51" s="136">
        <v>2</v>
      </c>
      <c r="K51" s="136">
        <v>3</v>
      </c>
      <c r="L51" s="136">
        <v>5</v>
      </c>
      <c r="M51" s="136">
        <v>4</v>
      </c>
      <c r="N51" s="25"/>
      <c r="O51" s="122">
        <f t="shared" si="4"/>
        <v>0.04253935185185185</v>
      </c>
      <c r="P51" s="168">
        <f t="shared" si="5"/>
        <v>0.016564814814814813</v>
      </c>
      <c r="Q51" s="100"/>
      <c r="R51" s="38">
        <v>1</v>
      </c>
    </row>
    <row r="52" spans="2:18" ht="12.75">
      <c r="B52" s="62">
        <v>39</v>
      </c>
      <c r="C52" s="9">
        <v>65</v>
      </c>
      <c r="D52" s="10" t="s">
        <v>196</v>
      </c>
      <c r="E52" s="165">
        <v>91</v>
      </c>
      <c r="F52" s="165" t="s">
        <v>193</v>
      </c>
      <c r="G52" s="40">
        <v>0</v>
      </c>
      <c r="H52" s="254">
        <v>0.04267939814814815</v>
      </c>
      <c r="I52" s="102">
        <f>H52-G52</f>
        <v>0.04267939814814815</v>
      </c>
      <c r="J52" s="136">
        <v>3</v>
      </c>
      <c r="K52" s="136">
        <v>1</v>
      </c>
      <c r="L52" s="136">
        <v>4</v>
      </c>
      <c r="M52" s="136">
        <v>4</v>
      </c>
      <c r="N52" s="25"/>
      <c r="O52" s="122">
        <f>H52-G52+(J52+K52+L52+M52)*N52</f>
        <v>0.04267939814814815</v>
      </c>
      <c r="P52" s="168">
        <f>O52-O$14</f>
        <v>0.01670486111111111</v>
      </c>
      <c r="Q52" s="100"/>
      <c r="R52" s="38">
        <v>1</v>
      </c>
    </row>
    <row r="53" spans="2:18" ht="12.75">
      <c r="B53" s="62">
        <v>40</v>
      </c>
      <c r="C53" s="9">
        <v>71</v>
      </c>
      <c r="D53" s="10" t="s">
        <v>229</v>
      </c>
      <c r="E53" s="165">
        <v>92</v>
      </c>
      <c r="F53" s="165" t="s">
        <v>224</v>
      </c>
      <c r="G53" s="40">
        <v>0</v>
      </c>
      <c r="H53" s="254">
        <v>0.043569444444444445</v>
      </c>
      <c r="I53" s="101">
        <f>H53-G53</f>
        <v>0.043569444444444445</v>
      </c>
      <c r="J53" s="157">
        <v>4</v>
      </c>
      <c r="K53" s="157">
        <v>3</v>
      </c>
      <c r="L53" s="157">
        <v>3</v>
      </c>
      <c r="M53" s="157">
        <v>4</v>
      </c>
      <c r="N53" s="25"/>
      <c r="O53" s="122">
        <f>H53-G53+(J53+K53+L53+M53)*N53</f>
        <v>0.043569444444444445</v>
      </c>
      <c r="P53" s="175">
        <f>O53-O$14</f>
        <v>0.01759490740740741</v>
      </c>
      <c r="Q53" s="100"/>
      <c r="R53" s="38">
        <v>1</v>
      </c>
    </row>
    <row r="54" spans="2:18" ht="5.25" customHeight="1">
      <c r="B54" s="70"/>
      <c r="C54" s="142"/>
      <c r="D54" s="71"/>
      <c r="E54" s="126"/>
      <c r="F54" s="72"/>
      <c r="G54" s="119"/>
      <c r="H54" s="147"/>
      <c r="I54" s="129"/>
      <c r="J54" s="158"/>
      <c r="K54" s="158"/>
      <c r="L54" s="158"/>
      <c r="M54" s="158"/>
      <c r="N54" s="147"/>
      <c r="O54" s="159"/>
      <c r="P54" s="169"/>
      <c r="Q54" s="160"/>
      <c r="R54" s="70"/>
    </row>
    <row r="55" spans="3:15" ht="12.75">
      <c r="C55" s="142"/>
      <c r="D55" s="71"/>
      <c r="E55" s="126"/>
      <c r="F55" s="97"/>
      <c r="O55" s="88" t="s">
        <v>16</v>
      </c>
    </row>
    <row r="56" ht="8.25" customHeight="1">
      <c r="P56" s="124"/>
    </row>
    <row r="57" spans="15:16" ht="12.75">
      <c r="O57" s="88" t="s">
        <v>315</v>
      </c>
      <c r="P57" s="124"/>
    </row>
    <row r="58" ht="12.75">
      <c r="P58" s="124"/>
    </row>
  </sheetData>
  <mergeCells count="6">
    <mergeCell ref="A1:R1"/>
    <mergeCell ref="A4:R4"/>
    <mergeCell ref="A6:R6"/>
    <mergeCell ref="J12:M12"/>
    <mergeCell ref="A3:R3"/>
    <mergeCell ref="A2:R2"/>
  </mergeCells>
  <printOptions horizontalCentered="1"/>
  <pageMargins left="0.5905511811023623" right="0.1968503937007874" top="0.787401574803149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A1">
      <selection activeCell="U10" sqref="U10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2.875" style="0" customWidth="1"/>
    <col min="4" max="4" width="22.1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2" width="2.00390625" style="0" customWidth="1"/>
    <col min="13" max="13" width="1.75390625" style="0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625" style="0" customWidth="1"/>
    <col min="18" max="19" width="3.00390625" style="0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250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48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255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256</v>
      </c>
      <c r="C10" s="41"/>
      <c r="D10" s="41"/>
      <c r="E10" s="86"/>
      <c r="G10" s="41"/>
      <c r="H10" s="41"/>
      <c r="N10" s="41"/>
      <c r="O10" s="41" t="s">
        <v>268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65" t="s">
        <v>4</v>
      </c>
      <c r="K12" s="266"/>
      <c r="L12" s="266"/>
      <c r="M12" s="267"/>
      <c r="N12" s="4" t="s">
        <v>8</v>
      </c>
      <c r="O12" s="2" t="s">
        <v>1</v>
      </c>
      <c r="P12" s="79" t="s">
        <v>11</v>
      </c>
      <c r="Q12" s="79" t="s">
        <v>15</v>
      </c>
      <c r="R12" s="110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104" t="s">
        <v>44</v>
      </c>
      <c r="S13" s="190" t="s">
        <v>45</v>
      </c>
    </row>
    <row r="14" spans="2:19" ht="12.75">
      <c r="B14" s="51">
        <v>1</v>
      </c>
      <c r="C14" s="51">
        <v>28</v>
      </c>
      <c r="D14" s="52" t="s">
        <v>20</v>
      </c>
      <c r="E14" s="141">
        <v>88</v>
      </c>
      <c r="F14" s="141" t="s">
        <v>102</v>
      </c>
      <c r="G14" s="40">
        <v>0.42638310185185185</v>
      </c>
      <c r="H14" s="67">
        <v>0.45061689814814815</v>
      </c>
      <c r="I14" s="131">
        <f aca="true" t="shared" si="0" ref="I14:I39">H14-G14</f>
        <v>0.024233796296296295</v>
      </c>
      <c r="J14" s="94">
        <v>2</v>
      </c>
      <c r="K14" s="94">
        <v>1</v>
      </c>
      <c r="L14" s="94">
        <v>0</v>
      </c>
      <c r="M14" s="8">
        <v>1</v>
      </c>
      <c r="N14" s="66">
        <v>0.000694444444444444</v>
      </c>
      <c r="O14" s="132">
        <f aca="true" t="shared" si="1" ref="O14:O39">H14-G14+(J14+K14+L14+M14)*N14</f>
        <v>0.02701157407407407</v>
      </c>
      <c r="P14" s="191">
        <f aca="true" t="shared" si="2" ref="P14:P39">O14-O$14</f>
        <v>0</v>
      </c>
      <c r="Q14" s="134" t="s">
        <v>39</v>
      </c>
      <c r="R14" s="46">
        <v>22</v>
      </c>
      <c r="S14" s="46">
        <v>35</v>
      </c>
    </row>
    <row r="15" spans="2:19" ht="13.5" thickBot="1">
      <c r="B15" s="9">
        <v>2</v>
      </c>
      <c r="C15" s="9">
        <v>20</v>
      </c>
      <c r="D15" s="10" t="s">
        <v>178</v>
      </c>
      <c r="E15" s="140">
        <v>89</v>
      </c>
      <c r="F15" s="140" t="s">
        <v>73</v>
      </c>
      <c r="G15" s="40">
        <v>0.4236053240740741</v>
      </c>
      <c r="H15" s="14">
        <v>0.4486354166666667</v>
      </c>
      <c r="I15" s="82">
        <f t="shared" si="0"/>
        <v>0.02503009259259259</v>
      </c>
      <c r="J15" s="73">
        <v>1</v>
      </c>
      <c r="K15" s="73">
        <v>2</v>
      </c>
      <c r="L15" s="73">
        <v>1</v>
      </c>
      <c r="M15" s="7">
        <v>1</v>
      </c>
      <c r="N15" s="25">
        <v>0.000694444444444444</v>
      </c>
      <c r="O15" s="122">
        <f t="shared" si="1"/>
        <v>0.02850231481481481</v>
      </c>
      <c r="P15" s="187">
        <f t="shared" si="2"/>
        <v>0.0014907407407407404</v>
      </c>
      <c r="Q15" s="78" t="s">
        <v>39</v>
      </c>
      <c r="R15" s="38">
        <v>21</v>
      </c>
      <c r="S15" s="38">
        <v>34</v>
      </c>
    </row>
    <row r="16" spans="2:19" ht="13.5" thickBot="1">
      <c r="B16" s="9">
        <v>3</v>
      </c>
      <c r="C16" s="9">
        <v>22</v>
      </c>
      <c r="D16" s="10" t="s">
        <v>29</v>
      </c>
      <c r="E16" s="140">
        <v>89</v>
      </c>
      <c r="F16" s="140" t="s">
        <v>109</v>
      </c>
      <c r="G16" s="40">
        <v>0.4242974537037037</v>
      </c>
      <c r="H16" s="14">
        <v>0.4500868055555556</v>
      </c>
      <c r="I16" s="82">
        <f t="shared" si="0"/>
        <v>0.025789351851851883</v>
      </c>
      <c r="J16" s="73">
        <v>3</v>
      </c>
      <c r="K16" s="73">
        <v>0</v>
      </c>
      <c r="L16" s="73">
        <v>2</v>
      </c>
      <c r="M16" s="7">
        <v>0</v>
      </c>
      <c r="N16" s="25">
        <v>0.000694444444444444</v>
      </c>
      <c r="O16" s="122">
        <f t="shared" si="1"/>
        <v>0.029261574074074103</v>
      </c>
      <c r="P16" s="187">
        <f t="shared" si="2"/>
        <v>0.0022500000000000332</v>
      </c>
      <c r="Q16" s="78" t="s">
        <v>39</v>
      </c>
      <c r="R16" s="46">
        <v>20</v>
      </c>
      <c r="S16" s="38">
        <v>33</v>
      </c>
    </row>
    <row r="17" spans="2:19" ht="13.5" thickBot="1">
      <c r="B17" s="37">
        <v>4</v>
      </c>
      <c r="C17" s="9">
        <v>26</v>
      </c>
      <c r="D17" s="10" t="s">
        <v>24</v>
      </c>
      <c r="E17" s="140">
        <v>88</v>
      </c>
      <c r="F17" s="140" t="s">
        <v>102</v>
      </c>
      <c r="G17" s="40">
        <v>0.42569212962962966</v>
      </c>
      <c r="H17" s="14">
        <v>0.4515150462962963</v>
      </c>
      <c r="I17" s="82">
        <f t="shared" si="0"/>
        <v>0.02582291666666664</v>
      </c>
      <c r="J17" s="73">
        <v>0</v>
      </c>
      <c r="K17" s="73">
        <v>3</v>
      </c>
      <c r="L17" s="73">
        <v>0</v>
      </c>
      <c r="M17" s="7">
        <v>2</v>
      </c>
      <c r="N17" s="25">
        <v>0.000694444444444444</v>
      </c>
      <c r="O17" s="122">
        <f t="shared" si="1"/>
        <v>0.02929513888888886</v>
      </c>
      <c r="P17" s="187">
        <f t="shared" si="2"/>
        <v>0.0022835648148147904</v>
      </c>
      <c r="Q17" s="78" t="s">
        <v>39</v>
      </c>
      <c r="R17" s="38">
        <v>19</v>
      </c>
      <c r="S17" s="46">
        <v>32</v>
      </c>
    </row>
    <row r="18" spans="2:19" ht="12.75">
      <c r="B18" s="9">
        <v>5</v>
      </c>
      <c r="C18" s="9">
        <v>23</v>
      </c>
      <c r="D18" s="10" t="s">
        <v>21</v>
      </c>
      <c r="E18" s="140">
        <v>87</v>
      </c>
      <c r="F18" s="183" t="s">
        <v>100</v>
      </c>
      <c r="G18" s="40">
        <v>0.4246469907407407</v>
      </c>
      <c r="H18" s="33">
        <v>0.4493831018518519</v>
      </c>
      <c r="I18" s="83">
        <f t="shared" si="0"/>
        <v>0.02473611111111118</v>
      </c>
      <c r="J18" s="7">
        <v>0</v>
      </c>
      <c r="K18" s="34">
        <v>1</v>
      </c>
      <c r="L18" s="34">
        <v>3</v>
      </c>
      <c r="M18" s="34">
        <v>3</v>
      </c>
      <c r="N18" s="25">
        <v>0.000694444444444444</v>
      </c>
      <c r="O18" s="122">
        <f t="shared" si="1"/>
        <v>0.02959722222222229</v>
      </c>
      <c r="P18" s="187">
        <f t="shared" si="2"/>
        <v>0.002585648148148219</v>
      </c>
      <c r="Q18" s="78" t="s">
        <v>49</v>
      </c>
      <c r="R18" s="46">
        <v>18</v>
      </c>
      <c r="S18" s="38">
        <v>31</v>
      </c>
    </row>
    <row r="19" spans="2:19" ht="13.5" thickBot="1">
      <c r="B19" s="37">
        <v>6</v>
      </c>
      <c r="C19" s="9">
        <v>27</v>
      </c>
      <c r="D19" s="10" t="s">
        <v>113</v>
      </c>
      <c r="E19" s="140">
        <v>89</v>
      </c>
      <c r="F19" s="183" t="s">
        <v>100</v>
      </c>
      <c r="G19" s="40">
        <v>0.4260324074074074</v>
      </c>
      <c r="H19" s="14">
        <v>0.4524976851851852</v>
      </c>
      <c r="I19" s="83">
        <f t="shared" si="0"/>
        <v>0.026465277777777796</v>
      </c>
      <c r="J19" s="7">
        <v>3</v>
      </c>
      <c r="K19" s="7">
        <v>0</v>
      </c>
      <c r="L19" s="7">
        <v>1</v>
      </c>
      <c r="M19" s="7">
        <v>1</v>
      </c>
      <c r="N19" s="25">
        <v>0.000694444444444444</v>
      </c>
      <c r="O19" s="122">
        <f t="shared" si="1"/>
        <v>0.029937500000000016</v>
      </c>
      <c r="P19" s="187">
        <f t="shared" si="2"/>
        <v>0.0029259259259259464</v>
      </c>
      <c r="Q19" s="78" t="s">
        <v>49</v>
      </c>
      <c r="R19" s="38">
        <v>17</v>
      </c>
      <c r="S19" s="38">
        <v>30</v>
      </c>
    </row>
    <row r="20" spans="2:19" ht="12.75">
      <c r="B20" s="9">
        <v>7</v>
      </c>
      <c r="C20" s="9">
        <v>6</v>
      </c>
      <c r="D20" s="10" t="s">
        <v>27</v>
      </c>
      <c r="E20" s="140">
        <v>88</v>
      </c>
      <c r="F20" s="183" t="s">
        <v>100</v>
      </c>
      <c r="G20" s="40">
        <v>0.41876273148148146</v>
      </c>
      <c r="H20" s="21">
        <v>0.44700694444444444</v>
      </c>
      <c r="I20" s="83">
        <f t="shared" si="0"/>
        <v>0.028244212962962978</v>
      </c>
      <c r="J20" s="22">
        <v>1</v>
      </c>
      <c r="K20" s="22">
        <v>0</v>
      </c>
      <c r="L20" s="22">
        <v>2</v>
      </c>
      <c r="M20" s="22">
        <v>0</v>
      </c>
      <c r="N20" s="25">
        <v>0.0006944444444444445</v>
      </c>
      <c r="O20" s="122">
        <f t="shared" si="1"/>
        <v>0.03032754629629631</v>
      </c>
      <c r="P20" s="187">
        <f t="shared" si="2"/>
        <v>0.003315972222222241</v>
      </c>
      <c r="Q20" s="78" t="s">
        <v>49</v>
      </c>
      <c r="R20" s="46">
        <v>16</v>
      </c>
      <c r="S20" s="46">
        <v>29</v>
      </c>
    </row>
    <row r="21" spans="2:19" ht="13.5" thickBot="1">
      <c r="B21" s="37">
        <v>8</v>
      </c>
      <c r="C21" s="9">
        <v>33</v>
      </c>
      <c r="D21" s="10" t="s">
        <v>76</v>
      </c>
      <c r="E21" s="140">
        <v>89</v>
      </c>
      <c r="F21" s="140" t="s">
        <v>109</v>
      </c>
      <c r="G21" s="40">
        <v>0.42812152777777773</v>
      </c>
      <c r="H21" s="14">
        <v>0.4565208333333333</v>
      </c>
      <c r="I21" s="83">
        <f t="shared" si="0"/>
        <v>0.028399305555555587</v>
      </c>
      <c r="J21" s="7">
        <v>2</v>
      </c>
      <c r="K21" s="7">
        <v>1</v>
      </c>
      <c r="L21" s="7">
        <v>0</v>
      </c>
      <c r="M21" s="7">
        <v>0</v>
      </c>
      <c r="N21" s="25">
        <v>0.000694444444444444</v>
      </c>
      <c r="O21" s="122">
        <f t="shared" si="1"/>
        <v>0.03048263888888892</v>
      </c>
      <c r="P21" s="187">
        <f t="shared" si="2"/>
        <v>0.0034710648148148504</v>
      </c>
      <c r="Q21" s="78" t="s">
        <v>49</v>
      </c>
      <c r="R21" s="38">
        <v>15</v>
      </c>
      <c r="S21" s="38">
        <v>28</v>
      </c>
    </row>
    <row r="22" spans="2:19" ht="13.5" thickBot="1">
      <c r="B22" s="9">
        <v>9</v>
      </c>
      <c r="C22" s="9">
        <v>13</v>
      </c>
      <c r="D22" s="10" t="s">
        <v>28</v>
      </c>
      <c r="E22" s="140">
        <v>89</v>
      </c>
      <c r="F22" s="140" t="s">
        <v>109</v>
      </c>
      <c r="G22" s="40">
        <v>0.42117824074074073</v>
      </c>
      <c r="H22" s="14">
        <v>0.4478958333333333</v>
      </c>
      <c r="I22" s="83">
        <f t="shared" si="0"/>
        <v>0.0267175925925926</v>
      </c>
      <c r="J22" s="7">
        <v>1</v>
      </c>
      <c r="K22" s="7">
        <v>2</v>
      </c>
      <c r="L22" s="7">
        <v>1</v>
      </c>
      <c r="M22" s="7">
        <v>2</v>
      </c>
      <c r="N22" s="25">
        <v>0.000694444444444444</v>
      </c>
      <c r="O22" s="122">
        <f t="shared" si="1"/>
        <v>0.030884259259259264</v>
      </c>
      <c r="P22" s="187">
        <f t="shared" si="2"/>
        <v>0.0038726851851851943</v>
      </c>
      <c r="Q22" s="78" t="s">
        <v>50</v>
      </c>
      <c r="R22" s="46">
        <v>14</v>
      </c>
      <c r="S22" s="38">
        <v>27</v>
      </c>
    </row>
    <row r="23" spans="2:19" ht="13.5" thickBot="1">
      <c r="B23" s="37">
        <v>10</v>
      </c>
      <c r="C23" s="9">
        <v>18</v>
      </c>
      <c r="D23" s="10" t="s">
        <v>104</v>
      </c>
      <c r="E23" s="140">
        <v>87</v>
      </c>
      <c r="F23" s="183" t="s">
        <v>100</v>
      </c>
      <c r="G23" s="40">
        <v>0.4229085648148148</v>
      </c>
      <c r="H23" s="14">
        <v>0.44721180555555556</v>
      </c>
      <c r="I23" s="83">
        <f t="shared" si="0"/>
        <v>0.02430324074074075</v>
      </c>
      <c r="J23" s="7">
        <v>2</v>
      </c>
      <c r="K23" s="7">
        <v>3</v>
      </c>
      <c r="L23" s="7">
        <v>1</v>
      </c>
      <c r="M23" s="7">
        <v>4</v>
      </c>
      <c r="N23" s="25">
        <v>0.000694444444444444</v>
      </c>
      <c r="O23" s="122">
        <f t="shared" si="1"/>
        <v>0.03124768518518519</v>
      </c>
      <c r="P23" s="187">
        <f t="shared" si="2"/>
        <v>0.004236111111111121</v>
      </c>
      <c r="Q23" s="78" t="s">
        <v>50</v>
      </c>
      <c r="R23" s="38">
        <v>13</v>
      </c>
      <c r="S23" s="46">
        <v>26</v>
      </c>
    </row>
    <row r="24" spans="2:19" ht="12.75">
      <c r="B24" s="9">
        <v>11</v>
      </c>
      <c r="C24" s="9">
        <v>32</v>
      </c>
      <c r="D24" s="10" t="s">
        <v>107</v>
      </c>
      <c r="E24" s="140">
        <v>88</v>
      </c>
      <c r="F24" s="140" t="s">
        <v>102</v>
      </c>
      <c r="G24" s="40">
        <v>0.42777314814814815</v>
      </c>
      <c r="H24" s="14">
        <v>0.45296875</v>
      </c>
      <c r="I24" s="83">
        <f t="shared" si="0"/>
        <v>0.025195601851851823</v>
      </c>
      <c r="J24" s="7">
        <v>4</v>
      </c>
      <c r="K24" s="7">
        <v>2</v>
      </c>
      <c r="L24" s="7">
        <v>3</v>
      </c>
      <c r="M24" s="7">
        <v>0</v>
      </c>
      <c r="N24" s="25">
        <v>0.000694444444444444</v>
      </c>
      <c r="O24" s="122">
        <f t="shared" si="1"/>
        <v>0.03144560185185182</v>
      </c>
      <c r="P24" s="187">
        <f t="shared" si="2"/>
        <v>0.004434027777777752</v>
      </c>
      <c r="Q24" s="78" t="s">
        <v>50</v>
      </c>
      <c r="R24" s="46">
        <v>12</v>
      </c>
      <c r="S24" s="38">
        <v>25</v>
      </c>
    </row>
    <row r="25" spans="2:19" ht="13.5" thickBot="1">
      <c r="B25" s="37">
        <v>12</v>
      </c>
      <c r="C25" s="9">
        <v>24</v>
      </c>
      <c r="D25" s="10" t="s">
        <v>52</v>
      </c>
      <c r="E25" s="140">
        <v>88</v>
      </c>
      <c r="F25" s="140" t="s">
        <v>102</v>
      </c>
      <c r="G25" s="40">
        <v>0.4249953703703704</v>
      </c>
      <c r="H25" s="14">
        <v>0.4502743055555556</v>
      </c>
      <c r="I25" s="83">
        <f t="shared" si="0"/>
        <v>0.025278935185185203</v>
      </c>
      <c r="J25" s="7">
        <v>3</v>
      </c>
      <c r="K25" s="7">
        <v>3</v>
      </c>
      <c r="L25" s="7">
        <v>2</v>
      </c>
      <c r="M25" s="7">
        <v>1</v>
      </c>
      <c r="N25" s="25">
        <v>0.000694444444444444</v>
      </c>
      <c r="O25" s="122">
        <f t="shared" si="1"/>
        <v>0.0315289351851852</v>
      </c>
      <c r="P25" s="187">
        <f t="shared" si="2"/>
        <v>0.004517361111111132</v>
      </c>
      <c r="Q25" s="78" t="s">
        <v>50</v>
      </c>
      <c r="R25" s="38">
        <v>11</v>
      </c>
      <c r="S25" s="38">
        <v>24</v>
      </c>
    </row>
    <row r="26" spans="2:19" ht="12.75">
      <c r="B26" s="9">
        <v>13</v>
      </c>
      <c r="C26" s="9">
        <v>19</v>
      </c>
      <c r="D26" s="10" t="s">
        <v>223</v>
      </c>
      <c r="E26" s="140">
        <v>89</v>
      </c>
      <c r="F26" s="140" t="s">
        <v>224</v>
      </c>
      <c r="G26" s="40">
        <v>0.42325347222222226</v>
      </c>
      <c r="H26" s="14">
        <v>0.4499930555555556</v>
      </c>
      <c r="I26" s="83">
        <f t="shared" si="0"/>
        <v>0.026739583333333317</v>
      </c>
      <c r="J26" s="7">
        <v>2</v>
      </c>
      <c r="K26" s="7">
        <v>3</v>
      </c>
      <c r="L26" s="7">
        <v>0</v>
      </c>
      <c r="M26" s="7">
        <v>2</v>
      </c>
      <c r="N26" s="25">
        <v>0.000694444444444444</v>
      </c>
      <c r="O26" s="122">
        <f t="shared" si="1"/>
        <v>0.031600694444444424</v>
      </c>
      <c r="P26" s="187">
        <f t="shared" si="2"/>
        <v>0.0045891203703703545</v>
      </c>
      <c r="Q26" s="78" t="s">
        <v>50</v>
      </c>
      <c r="R26" s="46">
        <v>10</v>
      </c>
      <c r="S26" s="46">
        <v>23</v>
      </c>
    </row>
    <row r="27" spans="2:19" ht="13.5" thickBot="1">
      <c r="B27" s="37">
        <v>14</v>
      </c>
      <c r="C27" s="9">
        <v>9</v>
      </c>
      <c r="D27" s="10" t="s">
        <v>211</v>
      </c>
      <c r="E27" s="140">
        <v>89</v>
      </c>
      <c r="F27" s="183" t="s">
        <v>100</v>
      </c>
      <c r="G27" s="40">
        <v>0.41978703703703707</v>
      </c>
      <c r="H27" s="21">
        <v>0.44843865740740746</v>
      </c>
      <c r="I27" s="83">
        <f t="shared" si="0"/>
        <v>0.02865162037037039</v>
      </c>
      <c r="J27" s="22">
        <v>1</v>
      </c>
      <c r="K27" s="22">
        <v>2</v>
      </c>
      <c r="L27" s="22">
        <v>0</v>
      </c>
      <c r="M27" s="22">
        <v>2</v>
      </c>
      <c r="N27" s="25">
        <v>0.000694444444444444</v>
      </c>
      <c r="O27" s="122">
        <f t="shared" si="1"/>
        <v>0.032123842592592614</v>
      </c>
      <c r="P27" s="187">
        <f t="shared" si="2"/>
        <v>0.005112268518518544</v>
      </c>
      <c r="Q27" s="78" t="s">
        <v>50</v>
      </c>
      <c r="R27" s="38">
        <v>9</v>
      </c>
      <c r="S27" s="38">
        <v>22</v>
      </c>
    </row>
    <row r="28" spans="2:19" ht="13.5" thickBot="1">
      <c r="B28" s="9">
        <v>15</v>
      </c>
      <c r="C28" s="9">
        <v>8</v>
      </c>
      <c r="D28" s="10" t="s">
        <v>38</v>
      </c>
      <c r="E28" s="140">
        <v>89</v>
      </c>
      <c r="F28" s="140" t="s">
        <v>106</v>
      </c>
      <c r="G28" s="40">
        <v>0.41943981481481485</v>
      </c>
      <c r="H28" s="21">
        <v>0.4442858796296296</v>
      </c>
      <c r="I28" s="83">
        <f t="shared" si="0"/>
        <v>0.024846064814814772</v>
      </c>
      <c r="J28" s="22">
        <v>3</v>
      </c>
      <c r="K28" s="22">
        <v>3</v>
      </c>
      <c r="L28" s="22">
        <v>2</v>
      </c>
      <c r="M28" s="22">
        <v>3</v>
      </c>
      <c r="N28" s="25">
        <v>0.000694444444444444</v>
      </c>
      <c r="O28" s="122">
        <f t="shared" si="1"/>
        <v>0.032484953703703655</v>
      </c>
      <c r="P28" s="187">
        <f t="shared" si="2"/>
        <v>0.005473379629629585</v>
      </c>
      <c r="Q28" s="23"/>
      <c r="R28" s="46">
        <v>8</v>
      </c>
      <c r="S28" s="38">
        <v>21</v>
      </c>
    </row>
    <row r="29" spans="2:19" ht="13.5" thickBot="1">
      <c r="B29" s="37">
        <v>16</v>
      </c>
      <c r="C29" s="9">
        <v>15</v>
      </c>
      <c r="D29" s="10" t="s">
        <v>69</v>
      </c>
      <c r="E29" s="140">
        <v>89</v>
      </c>
      <c r="F29" s="183" t="s">
        <v>162</v>
      </c>
      <c r="G29" s="40">
        <v>0.42186805555555557</v>
      </c>
      <c r="H29" s="14">
        <v>0.44840277777777776</v>
      </c>
      <c r="I29" s="83">
        <f t="shared" si="0"/>
        <v>0.026534722222222196</v>
      </c>
      <c r="J29" s="7">
        <v>3</v>
      </c>
      <c r="K29" s="7">
        <v>2</v>
      </c>
      <c r="L29" s="7">
        <v>3</v>
      </c>
      <c r="M29" s="7">
        <v>1</v>
      </c>
      <c r="N29" s="25">
        <v>0.000694444444444444</v>
      </c>
      <c r="O29" s="122">
        <f t="shared" si="1"/>
        <v>0.032784722222222194</v>
      </c>
      <c r="P29" s="187">
        <f t="shared" si="2"/>
        <v>0.0057731481481481245</v>
      </c>
      <c r="Q29" s="23"/>
      <c r="R29" s="38">
        <v>7</v>
      </c>
      <c r="S29" s="46">
        <v>20</v>
      </c>
    </row>
    <row r="30" spans="2:19" ht="12.75">
      <c r="B30" s="9">
        <v>17</v>
      </c>
      <c r="C30" s="9">
        <v>21</v>
      </c>
      <c r="D30" s="10" t="s">
        <v>72</v>
      </c>
      <c r="E30" s="140">
        <v>89</v>
      </c>
      <c r="F30" s="140" t="s">
        <v>193</v>
      </c>
      <c r="G30" s="40">
        <v>0.4239571759259259</v>
      </c>
      <c r="H30" s="14">
        <v>0.45343287037037033</v>
      </c>
      <c r="I30" s="83">
        <f t="shared" si="0"/>
        <v>0.029475694444444422</v>
      </c>
      <c r="J30" s="7">
        <v>0</v>
      </c>
      <c r="K30" s="7">
        <v>4</v>
      </c>
      <c r="L30" s="7">
        <v>0</v>
      </c>
      <c r="M30" s="7">
        <v>1</v>
      </c>
      <c r="N30" s="25">
        <v>0.000694444444444444</v>
      </c>
      <c r="O30" s="122">
        <f t="shared" si="1"/>
        <v>0.032947916666666646</v>
      </c>
      <c r="P30" s="187">
        <f t="shared" si="2"/>
        <v>0.005936342592592576</v>
      </c>
      <c r="Q30" s="23"/>
      <c r="R30" s="46">
        <v>6</v>
      </c>
      <c r="S30" s="38">
        <v>19</v>
      </c>
    </row>
    <row r="31" spans="2:19" ht="13.5" thickBot="1">
      <c r="B31" s="37">
        <v>18</v>
      </c>
      <c r="C31" s="9">
        <v>10</v>
      </c>
      <c r="D31" s="10" t="s">
        <v>127</v>
      </c>
      <c r="E31" s="140">
        <v>89</v>
      </c>
      <c r="F31" s="140" t="s">
        <v>224</v>
      </c>
      <c r="G31" s="40">
        <v>0.420138888888889</v>
      </c>
      <c r="H31" s="14">
        <v>0.446443287037037</v>
      </c>
      <c r="I31" s="83">
        <f t="shared" si="0"/>
        <v>0.026304398148148</v>
      </c>
      <c r="J31" s="7">
        <v>2</v>
      </c>
      <c r="K31" s="7">
        <v>1</v>
      </c>
      <c r="L31" s="7">
        <v>5</v>
      </c>
      <c r="M31" s="7">
        <v>2</v>
      </c>
      <c r="N31" s="25">
        <v>0.000694444444444444</v>
      </c>
      <c r="O31" s="122">
        <f t="shared" si="1"/>
        <v>0.03324884259259244</v>
      </c>
      <c r="P31" s="187">
        <f t="shared" si="2"/>
        <v>0.006237268518518371</v>
      </c>
      <c r="Q31" s="23"/>
      <c r="R31" s="38">
        <v>5</v>
      </c>
      <c r="S31" s="38">
        <v>18</v>
      </c>
    </row>
    <row r="32" spans="2:19" ht="12.75">
      <c r="B32" s="9">
        <v>19</v>
      </c>
      <c r="C32" s="9">
        <v>31</v>
      </c>
      <c r="D32" s="10" t="s">
        <v>105</v>
      </c>
      <c r="E32" s="140">
        <v>87</v>
      </c>
      <c r="F32" s="183" t="s">
        <v>100</v>
      </c>
      <c r="G32" s="40">
        <v>0.42742708333333335</v>
      </c>
      <c r="H32" s="14">
        <v>0.4538263888888889</v>
      </c>
      <c r="I32" s="83">
        <f t="shared" si="0"/>
        <v>0.02639930555555553</v>
      </c>
      <c r="J32" s="7">
        <v>2</v>
      </c>
      <c r="K32" s="7">
        <v>3</v>
      </c>
      <c r="L32" s="7">
        <v>3</v>
      </c>
      <c r="M32" s="7">
        <v>3</v>
      </c>
      <c r="N32" s="25">
        <v>0.000694444444444444</v>
      </c>
      <c r="O32" s="122">
        <f t="shared" si="1"/>
        <v>0.03403819444444441</v>
      </c>
      <c r="P32" s="187">
        <f t="shared" si="2"/>
        <v>0.007026620370370343</v>
      </c>
      <c r="Q32" s="23"/>
      <c r="R32" s="46">
        <v>4</v>
      </c>
      <c r="S32" s="46">
        <v>17</v>
      </c>
    </row>
    <row r="33" spans="2:19" ht="13.5" thickBot="1">
      <c r="B33" s="37">
        <v>20</v>
      </c>
      <c r="C33" s="9">
        <v>14</v>
      </c>
      <c r="D33" s="10" t="s">
        <v>90</v>
      </c>
      <c r="E33" s="140">
        <v>88</v>
      </c>
      <c r="F33" s="140" t="s">
        <v>102</v>
      </c>
      <c r="G33" s="40">
        <v>0.42152199074074076</v>
      </c>
      <c r="H33" s="14">
        <v>0.44618981481481484</v>
      </c>
      <c r="I33" s="83">
        <f t="shared" si="0"/>
        <v>0.024667824074074085</v>
      </c>
      <c r="J33" s="7">
        <v>3</v>
      </c>
      <c r="K33" s="7">
        <v>3</v>
      </c>
      <c r="L33" s="7">
        <v>3</v>
      </c>
      <c r="M33" s="7">
        <v>5</v>
      </c>
      <c r="N33" s="25">
        <v>0.000694444444444444</v>
      </c>
      <c r="O33" s="122">
        <f t="shared" si="1"/>
        <v>0.0343900462962963</v>
      </c>
      <c r="P33" s="187">
        <f t="shared" si="2"/>
        <v>0.007378472222222231</v>
      </c>
      <c r="Q33" s="23"/>
      <c r="R33" s="38">
        <v>3</v>
      </c>
      <c r="S33" s="38">
        <v>16</v>
      </c>
    </row>
    <row r="34" spans="2:19" ht="13.5" thickBot="1">
      <c r="B34" s="9">
        <v>21</v>
      </c>
      <c r="C34" s="9">
        <v>12</v>
      </c>
      <c r="D34" s="10" t="s">
        <v>128</v>
      </c>
      <c r="E34" s="140">
        <v>89</v>
      </c>
      <c r="F34" s="140" t="s">
        <v>224</v>
      </c>
      <c r="G34" s="40">
        <v>0.4208252314814815</v>
      </c>
      <c r="H34" s="14">
        <v>0.44689120370370367</v>
      </c>
      <c r="I34" s="83">
        <f t="shared" si="0"/>
        <v>0.026065972222222178</v>
      </c>
      <c r="J34" s="7">
        <v>4</v>
      </c>
      <c r="K34" s="7">
        <v>3</v>
      </c>
      <c r="L34" s="7">
        <v>1</v>
      </c>
      <c r="M34" s="7">
        <v>4</v>
      </c>
      <c r="N34" s="25">
        <v>0.000694444444444444</v>
      </c>
      <c r="O34" s="122">
        <f t="shared" si="1"/>
        <v>0.03439930555555551</v>
      </c>
      <c r="P34" s="187">
        <f t="shared" si="2"/>
        <v>0.00738773148148144</v>
      </c>
      <c r="Q34" s="23"/>
      <c r="R34" s="46">
        <v>2</v>
      </c>
      <c r="S34" s="38">
        <v>15</v>
      </c>
    </row>
    <row r="35" spans="2:19" ht="13.5" thickBot="1">
      <c r="B35" s="37">
        <v>22</v>
      </c>
      <c r="C35" s="9">
        <v>17</v>
      </c>
      <c r="D35" s="10" t="s">
        <v>68</v>
      </c>
      <c r="E35" s="140">
        <v>88</v>
      </c>
      <c r="F35" s="140" t="s">
        <v>162</v>
      </c>
      <c r="G35" s="40">
        <v>0.42256481481481484</v>
      </c>
      <c r="H35" s="14">
        <v>0.44884953703703706</v>
      </c>
      <c r="I35" s="83">
        <f t="shared" si="0"/>
        <v>0.026284722222222223</v>
      </c>
      <c r="J35" s="7">
        <v>2</v>
      </c>
      <c r="K35" s="7">
        <v>4</v>
      </c>
      <c r="L35" s="7">
        <v>3</v>
      </c>
      <c r="M35" s="7">
        <v>3</v>
      </c>
      <c r="N35" s="25">
        <v>0.000694444444444444</v>
      </c>
      <c r="O35" s="122">
        <f t="shared" si="1"/>
        <v>0.034618055555555555</v>
      </c>
      <c r="P35" s="187">
        <f t="shared" si="2"/>
        <v>0.007606481481481485</v>
      </c>
      <c r="Q35" s="23"/>
      <c r="R35" s="38">
        <v>1</v>
      </c>
      <c r="S35" s="46">
        <v>14</v>
      </c>
    </row>
    <row r="36" spans="2:19" ht="12.75">
      <c r="B36" s="9">
        <v>23</v>
      </c>
      <c r="C36" s="9">
        <v>25</v>
      </c>
      <c r="D36" s="10" t="s">
        <v>126</v>
      </c>
      <c r="E36" s="140">
        <v>89</v>
      </c>
      <c r="F36" s="140" t="s">
        <v>224</v>
      </c>
      <c r="G36" s="40">
        <v>0.4253391203703704</v>
      </c>
      <c r="H36" s="14">
        <v>0.4518518518518519</v>
      </c>
      <c r="I36" s="83">
        <f t="shared" si="0"/>
        <v>0.026512731481481477</v>
      </c>
      <c r="J36" s="7">
        <v>3</v>
      </c>
      <c r="K36" s="7">
        <v>4</v>
      </c>
      <c r="L36" s="7">
        <v>4</v>
      </c>
      <c r="M36" s="7">
        <v>4</v>
      </c>
      <c r="N36" s="25">
        <v>0.000694444444444444</v>
      </c>
      <c r="O36" s="122">
        <f t="shared" si="1"/>
        <v>0.036929398148148135</v>
      </c>
      <c r="P36" s="187">
        <f t="shared" si="2"/>
        <v>0.009917824074074065</v>
      </c>
      <c r="Q36" s="23"/>
      <c r="R36" s="46"/>
      <c r="S36" s="38">
        <v>13</v>
      </c>
    </row>
    <row r="37" spans="2:19" ht="13.5" thickBot="1">
      <c r="B37" s="37">
        <v>24</v>
      </c>
      <c r="C37" s="9">
        <v>30</v>
      </c>
      <c r="D37" s="10" t="s">
        <v>66</v>
      </c>
      <c r="E37" s="140">
        <v>89</v>
      </c>
      <c r="F37" s="140" t="s">
        <v>224</v>
      </c>
      <c r="G37" s="40">
        <v>0.42707870370370365</v>
      </c>
      <c r="H37" s="14">
        <v>0.4584340277777778</v>
      </c>
      <c r="I37" s="83">
        <f t="shared" si="0"/>
        <v>0.03135532407407415</v>
      </c>
      <c r="J37" s="7">
        <v>0</v>
      </c>
      <c r="K37" s="7">
        <v>4</v>
      </c>
      <c r="L37" s="7">
        <v>3</v>
      </c>
      <c r="M37" s="7">
        <v>3</v>
      </c>
      <c r="N37" s="25">
        <v>0.000694444444444444</v>
      </c>
      <c r="O37" s="122">
        <f t="shared" si="1"/>
        <v>0.038299768518518594</v>
      </c>
      <c r="P37" s="187">
        <f t="shared" si="2"/>
        <v>0.011288194444444524</v>
      </c>
      <c r="Q37" s="23"/>
      <c r="R37" s="38"/>
      <c r="S37" s="38">
        <v>12</v>
      </c>
    </row>
    <row r="38" spans="2:19" ht="12.75">
      <c r="B38" s="9">
        <v>25</v>
      </c>
      <c r="C38" s="9">
        <v>16</v>
      </c>
      <c r="D38" s="10" t="s">
        <v>98</v>
      </c>
      <c r="E38" s="140">
        <v>89</v>
      </c>
      <c r="F38" s="140" t="s">
        <v>95</v>
      </c>
      <c r="G38" s="40">
        <v>0.4222164351851852</v>
      </c>
      <c r="H38" s="14">
        <v>0.45410185185185187</v>
      </c>
      <c r="I38" s="83">
        <f t="shared" si="0"/>
        <v>0.031885416666666666</v>
      </c>
      <c r="J38" s="7">
        <v>2</v>
      </c>
      <c r="K38" s="7">
        <v>5</v>
      </c>
      <c r="L38" s="7">
        <v>2</v>
      </c>
      <c r="M38" s="7">
        <v>5</v>
      </c>
      <c r="N38" s="25">
        <v>0.000694444444444444</v>
      </c>
      <c r="O38" s="122">
        <f t="shared" si="1"/>
        <v>0.04160763888888888</v>
      </c>
      <c r="P38" s="187">
        <f t="shared" si="2"/>
        <v>0.014596064814814812</v>
      </c>
      <c r="Q38" s="23"/>
      <c r="R38" s="38"/>
      <c r="S38" s="46">
        <v>11</v>
      </c>
    </row>
    <row r="39" spans="2:19" ht="12.75">
      <c r="B39" s="37">
        <v>26</v>
      </c>
      <c r="C39" s="9">
        <v>7</v>
      </c>
      <c r="D39" s="10" t="s">
        <v>37</v>
      </c>
      <c r="E39" s="140">
        <v>89</v>
      </c>
      <c r="F39" s="140" t="s">
        <v>193</v>
      </c>
      <c r="G39" s="40">
        <v>0.41909375</v>
      </c>
      <c r="H39" s="21">
        <v>0.4529803240740741</v>
      </c>
      <c r="I39" s="83">
        <f t="shared" si="0"/>
        <v>0.03388657407407414</v>
      </c>
      <c r="J39" s="22">
        <v>3</v>
      </c>
      <c r="K39" s="22">
        <v>3</v>
      </c>
      <c r="L39" s="22">
        <v>4</v>
      </c>
      <c r="M39" s="22">
        <v>2</v>
      </c>
      <c r="N39" s="25">
        <v>0.0006944444444444445</v>
      </c>
      <c r="O39" s="122">
        <f t="shared" si="1"/>
        <v>0.04221990740740747</v>
      </c>
      <c r="P39" s="187">
        <f t="shared" si="2"/>
        <v>0.0152083333333334</v>
      </c>
      <c r="Q39" s="23"/>
      <c r="R39" s="38"/>
      <c r="S39" s="38">
        <v>10</v>
      </c>
    </row>
    <row r="41" ht="12.75">
      <c r="D41" s="145" t="s">
        <v>154</v>
      </c>
    </row>
    <row r="42" spans="3:6" ht="12.75">
      <c r="C42" s="70">
        <v>11</v>
      </c>
      <c r="D42" s="71" t="s">
        <v>30</v>
      </c>
      <c r="E42" s="113">
        <v>87</v>
      </c>
      <c r="F42" s="113" t="s">
        <v>95</v>
      </c>
    </row>
    <row r="43" spans="3:6" ht="12.75">
      <c r="C43" s="70">
        <v>29</v>
      </c>
      <c r="D43" s="71" t="s">
        <v>97</v>
      </c>
      <c r="E43" s="113">
        <v>89</v>
      </c>
      <c r="F43" s="113" t="s">
        <v>95</v>
      </c>
    </row>
    <row r="44" spans="13:15" ht="15.75">
      <c r="M44" s="41"/>
      <c r="N44" s="41"/>
      <c r="O44" s="41"/>
    </row>
    <row r="45" spans="6:15" ht="15.75">
      <c r="F45" s="6"/>
      <c r="G45" s="6"/>
      <c r="M45" s="41"/>
      <c r="N45" s="41"/>
      <c r="O45" s="6" t="s">
        <v>253</v>
      </c>
    </row>
    <row r="46" ht="12.75">
      <c r="O46" s="6"/>
    </row>
    <row r="47" ht="12.75">
      <c r="O47" s="6" t="s">
        <v>254</v>
      </c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1">
      <selection activeCell="P42" sqref="P42"/>
    </sheetView>
  </sheetViews>
  <sheetFormatPr defaultColWidth="9.00390625" defaultRowHeight="12.75"/>
  <cols>
    <col min="1" max="1" width="0.2421875" style="0" customWidth="1"/>
    <col min="2" max="2" width="2.875" style="0" customWidth="1"/>
    <col min="3" max="3" width="3.875" style="152" customWidth="1"/>
    <col min="4" max="4" width="20.125" style="0" customWidth="1"/>
    <col min="5" max="5" width="2.875" style="124" customWidth="1"/>
    <col min="6" max="6" width="27.375" style="0" customWidth="1"/>
    <col min="7" max="7" width="9.875" style="0" hidden="1" customWidth="1"/>
    <col min="8" max="8" width="11.625" style="0" hidden="1" customWidth="1"/>
    <col min="9" max="9" width="8.00390625" style="76" customWidth="1"/>
    <col min="10" max="11" width="2.00390625" style="0" customWidth="1"/>
    <col min="12" max="12" width="2.125" style="0" customWidth="1"/>
    <col min="13" max="13" width="2.00390625" style="0" customWidth="1"/>
    <col min="14" max="14" width="10.875" style="0" hidden="1" customWidth="1"/>
    <col min="15" max="15" width="9.125" style="88" customWidth="1"/>
    <col min="16" max="16" width="7.125" style="135" customWidth="1"/>
    <col min="17" max="17" width="2.375" style="0" customWidth="1"/>
    <col min="18" max="18" width="3.375" style="0" customWidth="1"/>
  </cols>
  <sheetData>
    <row r="1" spans="1:18" ht="23.25" customHeight="1">
      <c r="A1" s="263" t="s">
        <v>313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155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314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326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150"/>
      <c r="D5" s="44"/>
      <c r="E5" s="123"/>
      <c r="F5" s="44"/>
      <c r="G5" s="43"/>
      <c r="H5" s="43"/>
      <c r="I5" s="85"/>
      <c r="J5" s="43"/>
      <c r="K5" s="43"/>
      <c r="L5" s="43"/>
      <c r="M5" s="43"/>
      <c r="N5" s="43"/>
    </row>
    <row r="6" spans="1:18" ht="18">
      <c r="A6" s="264" t="s">
        <v>48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7" spans="1:15" ht="14.25" customHeight="1">
      <c r="A7" s="43"/>
      <c r="B7" s="43"/>
      <c r="C7" s="151"/>
      <c r="D7" s="43"/>
      <c r="E7" s="123"/>
      <c r="F7" s="43"/>
      <c r="G7" s="43"/>
      <c r="H7" s="43"/>
      <c r="I7" s="85"/>
      <c r="J7" s="43"/>
      <c r="K7" s="43"/>
      <c r="L7" s="43"/>
      <c r="M7" s="43"/>
      <c r="O7" s="121"/>
    </row>
    <row r="8" spans="2:13" ht="15.75">
      <c r="B8" s="41" t="s">
        <v>325</v>
      </c>
      <c r="D8" s="42"/>
      <c r="F8" s="6"/>
      <c r="G8" s="6"/>
      <c r="H8" s="6"/>
      <c r="I8" s="86"/>
      <c r="J8" s="6"/>
      <c r="K8" s="6"/>
      <c r="L8" s="6"/>
      <c r="M8" s="6"/>
    </row>
    <row r="9" spans="2:5" ht="15.75">
      <c r="B9" s="42"/>
      <c r="C9" s="153"/>
      <c r="D9" s="41"/>
      <c r="E9" s="125"/>
    </row>
    <row r="10" spans="2:15" ht="15.75">
      <c r="B10" s="41" t="s">
        <v>318</v>
      </c>
      <c r="C10" s="153"/>
      <c r="D10" s="41"/>
      <c r="E10" s="125"/>
      <c r="G10" s="41"/>
      <c r="H10" s="41"/>
      <c r="I10" s="41" t="s">
        <v>320</v>
      </c>
      <c r="N10" s="41"/>
      <c r="O10" s="89"/>
    </row>
    <row r="11" ht="13.5" thickBot="1"/>
    <row r="12" spans="2:18" ht="16.5" thickBot="1">
      <c r="B12" s="1" t="s">
        <v>13</v>
      </c>
      <c r="C12" s="154" t="s">
        <v>0</v>
      </c>
      <c r="D12" s="2" t="s">
        <v>17</v>
      </c>
      <c r="E12" s="108" t="s">
        <v>47</v>
      </c>
      <c r="F12" s="2" t="s">
        <v>18</v>
      </c>
      <c r="G12" s="2" t="s">
        <v>1</v>
      </c>
      <c r="H12" s="3" t="s">
        <v>1</v>
      </c>
      <c r="I12" s="79" t="s">
        <v>1</v>
      </c>
      <c r="J12" s="279" t="s">
        <v>4</v>
      </c>
      <c r="K12" s="262"/>
      <c r="L12" s="262"/>
      <c r="M12" s="262"/>
      <c r="N12" s="4" t="s">
        <v>8</v>
      </c>
      <c r="O12" s="81" t="s">
        <v>1</v>
      </c>
      <c r="P12" s="110" t="s">
        <v>11</v>
      </c>
      <c r="Q12" s="74" t="s">
        <v>15</v>
      </c>
      <c r="R12" s="19" t="s">
        <v>43</v>
      </c>
    </row>
    <row r="13" spans="2:18" ht="16.5" thickBot="1">
      <c r="B13" s="29"/>
      <c r="C13" s="166"/>
      <c r="D13" s="18"/>
      <c r="E13" s="167"/>
      <c r="F13" s="27" t="s">
        <v>14</v>
      </c>
      <c r="G13" s="18" t="s">
        <v>2</v>
      </c>
      <c r="H13" s="30" t="s">
        <v>3</v>
      </c>
      <c r="I13" s="26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163" t="s">
        <v>5</v>
      </c>
      <c r="P13" s="104" t="s">
        <v>12</v>
      </c>
      <c r="Q13" s="95"/>
      <c r="R13" s="26" t="s">
        <v>44</v>
      </c>
    </row>
    <row r="14" spans="2:18" ht="13.5" thickBot="1">
      <c r="B14" s="105">
        <v>1</v>
      </c>
      <c r="C14" s="51">
        <v>104</v>
      </c>
      <c r="D14" s="52" t="s">
        <v>59</v>
      </c>
      <c r="E14" s="229">
        <v>91</v>
      </c>
      <c r="F14" s="229" t="s">
        <v>58</v>
      </c>
      <c r="G14" s="218">
        <v>0</v>
      </c>
      <c r="H14" s="66">
        <v>0.022874999999999996</v>
      </c>
      <c r="I14" s="106">
        <f aca="true" t="shared" si="0" ref="I14:I38">H14-G14</f>
        <v>0.022874999999999996</v>
      </c>
      <c r="J14" s="180">
        <v>1</v>
      </c>
      <c r="K14" s="180">
        <v>1</v>
      </c>
      <c r="L14" s="180">
        <v>3</v>
      </c>
      <c r="M14" s="180">
        <v>2</v>
      </c>
      <c r="N14" s="66"/>
      <c r="O14" s="132">
        <f aca="true" t="shared" si="1" ref="O14:O38">H14-G14+(J14+K14+L14+M14)*N14</f>
        <v>0.022874999999999996</v>
      </c>
      <c r="P14" s="246">
        <f aca="true" t="shared" si="2" ref="P14:P38">O14-O$14</f>
        <v>0</v>
      </c>
      <c r="Q14" s="109" t="s">
        <v>39</v>
      </c>
      <c r="R14" s="46">
        <v>15</v>
      </c>
    </row>
    <row r="15" spans="2:18" ht="13.5" thickBot="1">
      <c r="B15" s="62">
        <v>2</v>
      </c>
      <c r="C15" s="55">
        <v>109</v>
      </c>
      <c r="D15" s="31" t="s">
        <v>42</v>
      </c>
      <c r="E15" s="222">
        <v>90</v>
      </c>
      <c r="F15" s="178" t="s">
        <v>305</v>
      </c>
      <c r="G15" s="218">
        <v>0</v>
      </c>
      <c r="H15" s="25">
        <v>0.02353472222222222</v>
      </c>
      <c r="I15" s="102">
        <f t="shared" si="0"/>
        <v>0.02353472222222222</v>
      </c>
      <c r="J15" s="137">
        <v>0</v>
      </c>
      <c r="K15" s="137">
        <v>2</v>
      </c>
      <c r="L15" s="137">
        <v>2</v>
      </c>
      <c r="M15" s="137">
        <v>1</v>
      </c>
      <c r="N15" s="25"/>
      <c r="O15" s="122">
        <f t="shared" si="1"/>
        <v>0.02353472222222222</v>
      </c>
      <c r="P15" s="168">
        <f t="shared" si="2"/>
        <v>0.0006597222222222247</v>
      </c>
      <c r="Q15" s="100" t="s">
        <v>39</v>
      </c>
      <c r="R15" s="38">
        <v>14</v>
      </c>
    </row>
    <row r="16" spans="2:18" ht="13.5" thickBot="1">
      <c r="B16" s="62">
        <v>3</v>
      </c>
      <c r="C16" s="55">
        <v>112</v>
      </c>
      <c r="D16" s="10" t="s">
        <v>82</v>
      </c>
      <c r="E16" s="165">
        <v>92</v>
      </c>
      <c r="F16" s="178" t="s">
        <v>305</v>
      </c>
      <c r="G16" s="218">
        <v>0</v>
      </c>
      <c r="H16" s="25">
        <v>0.024444444444444446</v>
      </c>
      <c r="I16" s="102">
        <f t="shared" si="0"/>
        <v>0.024444444444444446</v>
      </c>
      <c r="J16" s="137">
        <v>1</v>
      </c>
      <c r="K16" s="137">
        <v>1</v>
      </c>
      <c r="L16" s="137">
        <v>2</v>
      </c>
      <c r="M16" s="137">
        <v>2</v>
      </c>
      <c r="N16" s="25"/>
      <c r="O16" s="122">
        <f t="shared" si="1"/>
        <v>0.024444444444444446</v>
      </c>
      <c r="P16" s="168">
        <f t="shared" si="2"/>
        <v>0.0015694444444444497</v>
      </c>
      <c r="Q16" s="100" t="s">
        <v>49</v>
      </c>
      <c r="R16" s="38">
        <v>13</v>
      </c>
    </row>
    <row r="17" spans="2:18" ht="13.5" thickBot="1">
      <c r="B17" s="62">
        <v>4</v>
      </c>
      <c r="C17" s="9">
        <v>121</v>
      </c>
      <c r="D17" s="10" t="s">
        <v>138</v>
      </c>
      <c r="E17" s="165">
        <v>90</v>
      </c>
      <c r="F17" s="165" t="s">
        <v>224</v>
      </c>
      <c r="G17" s="218">
        <v>0</v>
      </c>
      <c r="H17" s="120">
        <v>0.028148148148148148</v>
      </c>
      <c r="I17" s="102">
        <f t="shared" si="0"/>
        <v>0.028148148148148148</v>
      </c>
      <c r="J17" s="137">
        <v>1</v>
      </c>
      <c r="K17" s="137">
        <v>3</v>
      </c>
      <c r="L17" s="137">
        <v>3</v>
      </c>
      <c r="M17" s="137">
        <v>2</v>
      </c>
      <c r="N17" s="25"/>
      <c r="O17" s="122">
        <f t="shared" si="1"/>
        <v>0.028148148148148148</v>
      </c>
      <c r="P17" s="168">
        <f t="shared" si="2"/>
        <v>0.005273148148148152</v>
      </c>
      <c r="Q17" s="100"/>
      <c r="R17" s="38">
        <v>12</v>
      </c>
    </row>
    <row r="18" spans="2:18" ht="13.5" thickBot="1">
      <c r="B18" s="62">
        <v>5</v>
      </c>
      <c r="C18" s="55">
        <v>111</v>
      </c>
      <c r="D18" s="10" t="s">
        <v>84</v>
      </c>
      <c r="E18" s="165">
        <v>91</v>
      </c>
      <c r="F18" s="178" t="s">
        <v>305</v>
      </c>
      <c r="G18" s="218">
        <v>0</v>
      </c>
      <c r="H18" s="120">
        <v>0.028280092592592593</v>
      </c>
      <c r="I18" s="101">
        <f t="shared" si="0"/>
        <v>0.028280092592592593</v>
      </c>
      <c r="J18" s="157">
        <v>4</v>
      </c>
      <c r="K18" s="157">
        <v>5</v>
      </c>
      <c r="L18" s="157">
        <v>4</v>
      </c>
      <c r="M18" s="157">
        <v>4</v>
      </c>
      <c r="N18" s="25"/>
      <c r="O18" s="122">
        <f t="shared" si="1"/>
        <v>0.028280092592592593</v>
      </c>
      <c r="P18" s="175">
        <f t="shared" si="2"/>
        <v>0.005405092592592597</v>
      </c>
      <c r="Q18" s="100"/>
      <c r="R18" s="38">
        <v>11</v>
      </c>
    </row>
    <row r="19" spans="2:18" ht="13.5" thickBot="1">
      <c r="B19" s="62">
        <v>6</v>
      </c>
      <c r="C19" s="55">
        <v>128</v>
      </c>
      <c r="D19" s="10" t="s">
        <v>237</v>
      </c>
      <c r="E19" s="165">
        <v>91</v>
      </c>
      <c r="F19" s="178" t="s">
        <v>305</v>
      </c>
      <c r="G19" s="218">
        <v>0</v>
      </c>
      <c r="H19" s="120">
        <v>0.028425925925925924</v>
      </c>
      <c r="I19" s="101">
        <f t="shared" si="0"/>
        <v>0.028425925925925924</v>
      </c>
      <c r="J19" s="157">
        <v>1</v>
      </c>
      <c r="K19" s="157">
        <v>2</v>
      </c>
      <c r="L19" s="157">
        <v>2</v>
      </c>
      <c r="M19" s="157">
        <v>0</v>
      </c>
      <c r="N19" s="25"/>
      <c r="O19" s="122">
        <f t="shared" si="1"/>
        <v>0.028425925925925924</v>
      </c>
      <c r="P19" s="175">
        <f t="shared" si="2"/>
        <v>0.005550925925925928</v>
      </c>
      <c r="Q19" s="100"/>
      <c r="R19" s="38">
        <v>10</v>
      </c>
    </row>
    <row r="20" spans="2:18" ht="13.5" thickBot="1">
      <c r="B20" s="62">
        <v>7</v>
      </c>
      <c r="C20" s="9">
        <v>116</v>
      </c>
      <c r="D20" s="10" t="s">
        <v>85</v>
      </c>
      <c r="E20" s="165">
        <v>91</v>
      </c>
      <c r="F20" s="178" t="s">
        <v>305</v>
      </c>
      <c r="G20" s="218">
        <v>0</v>
      </c>
      <c r="H20" s="120">
        <v>0.028542824074074075</v>
      </c>
      <c r="I20" s="102">
        <f t="shared" si="0"/>
        <v>0.028542824074074075</v>
      </c>
      <c r="J20" s="136">
        <v>1</v>
      </c>
      <c r="K20" s="136">
        <v>2</v>
      </c>
      <c r="L20" s="136">
        <v>3</v>
      </c>
      <c r="M20" s="136">
        <v>5</v>
      </c>
      <c r="N20" s="25"/>
      <c r="O20" s="122">
        <f t="shared" si="1"/>
        <v>0.028542824074074075</v>
      </c>
      <c r="P20" s="168">
        <f t="shared" si="2"/>
        <v>0.005667824074074079</v>
      </c>
      <c r="Q20" s="100"/>
      <c r="R20" s="38">
        <v>9</v>
      </c>
    </row>
    <row r="21" spans="2:18" ht="13.5" thickBot="1">
      <c r="B21" s="62">
        <v>8</v>
      </c>
      <c r="C21" s="55">
        <v>113</v>
      </c>
      <c r="D21" s="10" t="s">
        <v>86</v>
      </c>
      <c r="E21" s="165">
        <v>91</v>
      </c>
      <c r="F21" s="178" t="s">
        <v>305</v>
      </c>
      <c r="G21" s="218">
        <v>0</v>
      </c>
      <c r="H21" s="120">
        <v>0.028728009259259255</v>
      </c>
      <c r="I21" s="101">
        <f t="shared" si="0"/>
        <v>0.028728009259259255</v>
      </c>
      <c r="J21" s="157">
        <v>2</v>
      </c>
      <c r="K21" s="157">
        <v>3</v>
      </c>
      <c r="L21" s="157">
        <v>3</v>
      </c>
      <c r="M21" s="157">
        <v>5</v>
      </c>
      <c r="N21" s="25"/>
      <c r="O21" s="122">
        <f t="shared" si="1"/>
        <v>0.028728009259259255</v>
      </c>
      <c r="P21" s="175">
        <f t="shared" si="2"/>
        <v>0.005853009259259259</v>
      </c>
      <c r="Q21" s="100"/>
      <c r="R21" s="38">
        <v>8</v>
      </c>
    </row>
    <row r="22" spans="2:19" ht="13.5" thickBot="1">
      <c r="B22" s="62">
        <v>9</v>
      </c>
      <c r="C22" s="55">
        <v>123</v>
      </c>
      <c r="D22" s="56" t="s">
        <v>87</v>
      </c>
      <c r="E22" s="230">
        <v>92</v>
      </c>
      <c r="F22" s="178" t="s">
        <v>305</v>
      </c>
      <c r="G22" s="218">
        <v>0</v>
      </c>
      <c r="H22" s="120">
        <v>0.028811342592592593</v>
      </c>
      <c r="I22" s="101">
        <f t="shared" si="0"/>
        <v>0.028811342592592593</v>
      </c>
      <c r="J22" s="157">
        <v>1</v>
      </c>
      <c r="K22" s="157">
        <v>0</v>
      </c>
      <c r="L22" s="157">
        <v>4</v>
      </c>
      <c r="M22" s="157">
        <v>3</v>
      </c>
      <c r="N22" s="25"/>
      <c r="O22" s="122">
        <f t="shared" si="1"/>
        <v>0.028811342592592593</v>
      </c>
      <c r="P22" s="175">
        <f t="shared" si="2"/>
        <v>0.005936342592592597</v>
      </c>
      <c r="Q22" s="100"/>
      <c r="R22" s="38">
        <v>7</v>
      </c>
      <c r="S22" s="245"/>
    </row>
    <row r="23" spans="2:19" ht="13.5" thickBot="1">
      <c r="B23" s="62">
        <v>10</v>
      </c>
      <c r="C23" s="9">
        <v>129</v>
      </c>
      <c r="D23" s="10" t="s">
        <v>94</v>
      </c>
      <c r="E23" s="165">
        <v>90</v>
      </c>
      <c r="F23" s="165" t="s">
        <v>167</v>
      </c>
      <c r="G23" s="218">
        <v>0</v>
      </c>
      <c r="H23" s="120">
        <v>0.03050115740740741</v>
      </c>
      <c r="I23" s="102">
        <f t="shared" si="0"/>
        <v>0.03050115740740741</v>
      </c>
      <c r="J23" s="136">
        <v>3</v>
      </c>
      <c r="K23" s="136">
        <v>4</v>
      </c>
      <c r="L23" s="136">
        <v>3</v>
      </c>
      <c r="M23" s="136">
        <v>3</v>
      </c>
      <c r="N23" s="25"/>
      <c r="O23" s="122">
        <f t="shared" si="1"/>
        <v>0.03050115740740741</v>
      </c>
      <c r="P23" s="168">
        <f t="shared" si="2"/>
        <v>0.007626157407407415</v>
      </c>
      <c r="Q23" s="100"/>
      <c r="R23" s="38">
        <v>6</v>
      </c>
      <c r="S23" s="245"/>
    </row>
    <row r="24" spans="2:19" ht="13.5" thickBot="1">
      <c r="B24" s="62">
        <v>11</v>
      </c>
      <c r="C24" s="9">
        <v>122</v>
      </c>
      <c r="D24" s="10" t="s">
        <v>238</v>
      </c>
      <c r="E24" s="165">
        <v>91</v>
      </c>
      <c r="F24" s="178" t="s">
        <v>305</v>
      </c>
      <c r="G24" s="218">
        <v>0</v>
      </c>
      <c r="H24" s="120">
        <v>0.030612268518518518</v>
      </c>
      <c r="I24" s="102">
        <f t="shared" si="0"/>
        <v>0.030612268518518518</v>
      </c>
      <c r="J24" s="136">
        <v>4</v>
      </c>
      <c r="K24" s="136">
        <v>5</v>
      </c>
      <c r="L24" s="136">
        <v>2</v>
      </c>
      <c r="M24" s="136">
        <v>3</v>
      </c>
      <c r="N24" s="25"/>
      <c r="O24" s="122">
        <f t="shared" si="1"/>
        <v>0.030612268518518518</v>
      </c>
      <c r="P24" s="168">
        <f t="shared" si="2"/>
        <v>0.007737268518518522</v>
      </c>
      <c r="Q24" s="100"/>
      <c r="R24" s="38">
        <v>5</v>
      </c>
      <c r="S24" s="245"/>
    </row>
    <row r="25" spans="2:19" ht="13.5" thickBot="1">
      <c r="B25" s="62">
        <v>12</v>
      </c>
      <c r="C25" s="55">
        <v>117</v>
      </c>
      <c r="D25" s="10" t="s">
        <v>130</v>
      </c>
      <c r="E25" s="165">
        <v>91</v>
      </c>
      <c r="F25" s="165" t="s">
        <v>199</v>
      </c>
      <c r="G25" s="218">
        <v>0</v>
      </c>
      <c r="H25" s="120">
        <v>0.03101736111111111</v>
      </c>
      <c r="I25" s="101">
        <f t="shared" si="0"/>
        <v>0.03101736111111111</v>
      </c>
      <c r="J25" s="157">
        <v>2</v>
      </c>
      <c r="K25" s="157">
        <v>1</v>
      </c>
      <c r="L25" s="157">
        <v>5</v>
      </c>
      <c r="M25" s="157">
        <v>5</v>
      </c>
      <c r="N25" s="25"/>
      <c r="O25" s="122">
        <f t="shared" si="1"/>
        <v>0.03101736111111111</v>
      </c>
      <c r="P25" s="175">
        <f t="shared" si="2"/>
        <v>0.008142361111111114</v>
      </c>
      <c r="Q25" s="100"/>
      <c r="R25" s="38">
        <v>4</v>
      </c>
      <c r="S25" s="245"/>
    </row>
    <row r="26" spans="2:19" ht="13.5" thickBot="1">
      <c r="B26" s="62">
        <v>13</v>
      </c>
      <c r="C26" s="9">
        <v>130</v>
      </c>
      <c r="D26" s="10" t="s">
        <v>60</v>
      </c>
      <c r="E26" s="165">
        <v>91</v>
      </c>
      <c r="F26" s="165" t="s">
        <v>58</v>
      </c>
      <c r="G26" s="218">
        <v>0</v>
      </c>
      <c r="H26" s="120">
        <v>0.03155439814814815</v>
      </c>
      <c r="I26" s="102">
        <f t="shared" si="0"/>
        <v>0.03155439814814815</v>
      </c>
      <c r="J26" s="136">
        <v>1</v>
      </c>
      <c r="K26" s="136">
        <v>3</v>
      </c>
      <c r="L26" s="136">
        <v>3</v>
      </c>
      <c r="M26" s="136">
        <v>2</v>
      </c>
      <c r="N26" s="25"/>
      <c r="O26" s="122">
        <f t="shared" si="1"/>
        <v>0.03155439814814815</v>
      </c>
      <c r="P26" s="168">
        <f t="shared" si="2"/>
        <v>0.008679398148148155</v>
      </c>
      <c r="Q26" s="100"/>
      <c r="R26" s="38">
        <v>3</v>
      </c>
      <c r="S26" s="245"/>
    </row>
    <row r="27" spans="2:19" ht="13.5" thickBot="1">
      <c r="B27" s="62">
        <v>14</v>
      </c>
      <c r="C27" s="55">
        <v>127</v>
      </c>
      <c r="D27" s="10" t="s">
        <v>70</v>
      </c>
      <c r="E27" s="165">
        <v>90</v>
      </c>
      <c r="F27" s="165" t="s">
        <v>67</v>
      </c>
      <c r="G27" s="218">
        <v>0</v>
      </c>
      <c r="H27" s="120">
        <v>0.03174305555555556</v>
      </c>
      <c r="I27" s="101">
        <f t="shared" si="0"/>
        <v>0.03174305555555556</v>
      </c>
      <c r="J27" s="157">
        <v>2</v>
      </c>
      <c r="K27" s="157">
        <v>1</v>
      </c>
      <c r="L27" s="157">
        <v>5</v>
      </c>
      <c r="M27" s="157">
        <v>5</v>
      </c>
      <c r="N27" s="25"/>
      <c r="O27" s="122">
        <f t="shared" si="1"/>
        <v>0.03174305555555556</v>
      </c>
      <c r="P27" s="175">
        <f t="shared" si="2"/>
        <v>0.008868055555555563</v>
      </c>
      <c r="Q27" s="100"/>
      <c r="R27" s="38">
        <v>3</v>
      </c>
      <c r="S27" s="245"/>
    </row>
    <row r="28" spans="2:19" ht="13.5" thickBot="1">
      <c r="B28" s="62">
        <v>15</v>
      </c>
      <c r="C28" s="55">
        <v>131</v>
      </c>
      <c r="D28" s="10" t="s">
        <v>136</v>
      </c>
      <c r="E28" s="165">
        <v>90</v>
      </c>
      <c r="F28" s="165" t="s">
        <v>224</v>
      </c>
      <c r="G28" s="218">
        <v>0</v>
      </c>
      <c r="H28" s="120">
        <v>0.031834490740740747</v>
      </c>
      <c r="I28" s="101">
        <f t="shared" si="0"/>
        <v>0.031834490740740747</v>
      </c>
      <c r="J28" s="157">
        <v>3</v>
      </c>
      <c r="K28" s="157">
        <v>2</v>
      </c>
      <c r="L28" s="157">
        <v>1</v>
      </c>
      <c r="M28" s="157">
        <v>2</v>
      </c>
      <c r="N28" s="25"/>
      <c r="O28" s="122">
        <f t="shared" si="1"/>
        <v>0.031834490740740747</v>
      </c>
      <c r="P28" s="175">
        <f t="shared" si="2"/>
        <v>0.00895949074074075</v>
      </c>
      <c r="Q28" s="100"/>
      <c r="R28" s="38">
        <v>3</v>
      </c>
      <c r="S28" s="245"/>
    </row>
    <row r="29" spans="2:19" ht="13.5" thickBot="1">
      <c r="B29" s="62">
        <v>16</v>
      </c>
      <c r="C29" s="9">
        <v>142</v>
      </c>
      <c r="D29" s="10" t="s">
        <v>183</v>
      </c>
      <c r="E29" s="165">
        <v>91</v>
      </c>
      <c r="F29" s="165" t="s">
        <v>58</v>
      </c>
      <c r="G29" s="218">
        <v>0</v>
      </c>
      <c r="H29" s="25">
        <v>0.03226273148148148</v>
      </c>
      <c r="I29" s="102">
        <f t="shared" si="0"/>
        <v>0.03226273148148148</v>
      </c>
      <c r="J29" s="136">
        <v>1</v>
      </c>
      <c r="K29" s="136">
        <v>1</v>
      </c>
      <c r="L29" s="136">
        <v>2</v>
      </c>
      <c r="M29" s="136">
        <v>4</v>
      </c>
      <c r="N29" s="25"/>
      <c r="O29" s="122">
        <f t="shared" si="1"/>
        <v>0.03226273148148148</v>
      </c>
      <c r="P29" s="168">
        <f t="shared" si="2"/>
        <v>0.009387731481481486</v>
      </c>
      <c r="Q29" s="100"/>
      <c r="R29" s="38">
        <v>2</v>
      </c>
      <c r="S29" s="245"/>
    </row>
    <row r="30" spans="2:19" ht="13.5" thickBot="1">
      <c r="B30" s="62">
        <v>17</v>
      </c>
      <c r="C30" s="55">
        <v>132</v>
      </c>
      <c r="D30" s="10" t="s">
        <v>139</v>
      </c>
      <c r="E30" s="165">
        <v>90</v>
      </c>
      <c r="F30" s="165" t="s">
        <v>224</v>
      </c>
      <c r="G30" s="218">
        <v>0</v>
      </c>
      <c r="H30" s="120">
        <v>0.032457175925925924</v>
      </c>
      <c r="I30" s="101">
        <f t="shared" si="0"/>
        <v>0.032457175925925924</v>
      </c>
      <c r="J30" s="157">
        <v>0</v>
      </c>
      <c r="K30" s="157">
        <v>1</v>
      </c>
      <c r="L30" s="157">
        <v>4</v>
      </c>
      <c r="M30" s="157">
        <v>5</v>
      </c>
      <c r="N30" s="25"/>
      <c r="O30" s="122">
        <f t="shared" si="1"/>
        <v>0.032457175925925924</v>
      </c>
      <c r="P30" s="175">
        <f t="shared" si="2"/>
        <v>0.009582175925925928</v>
      </c>
      <c r="Q30" s="100"/>
      <c r="R30" s="38">
        <v>2</v>
      </c>
      <c r="S30" s="245"/>
    </row>
    <row r="31" spans="2:19" ht="13.5" thickBot="1">
      <c r="B31" s="62">
        <v>18</v>
      </c>
      <c r="C31" s="9">
        <v>125</v>
      </c>
      <c r="D31" s="10" t="s">
        <v>161</v>
      </c>
      <c r="E31" s="165">
        <v>92</v>
      </c>
      <c r="F31" s="165" t="s">
        <v>75</v>
      </c>
      <c r="G31" s="218">
        <v>0</v>
      </c>
      <c r="H31" s="120">
        <v>0.03251851851851852</v>
      </c>
      <c r="I31" s="102">
        <f t="shared" si="0"/>
        <v>0.03251851851851852</v>
      </c>
      <c r="J31" s="136">
        <v>3</v>
      </c>
      <c r="K31" s="136">
        <v>2</v>
      </c>
      <c r="L31" s="136">
        <v>1</v>
      </c>
      <c r="M31" s="136">
        <v>4</v>
      </c>
      <c r="N31" s="25"/>
      <c r="O31" s="122">
        <f t="shared" si="1"/>
        <v>0.03251851851851852</v>
      </c>
      <c r="P31" s="168">
        <f t="shared" si="2"/>
        <v>0.009643518518518527</v>
      </c>
      <c r="Q31" s="100"/>
      <c r="R31" s="38">
        <v>2</v>
      </c>
      <c r="S31" s="245"/>
    </row>
    <row r="32" spans="2:19" ht="13.5" thickBot="1">
      <c r="B32" s="62">
        <v>19</v>
      </c>
      <c r="C32" s="9">
        <v>141</v>
      </c>
      <c r="D32" s="10" t="s">
        <v>151</v>
      </c>
      <c r="E32" s="165">
        <v>90</v>
      </c>
      <c r="F32" s="165" t="s">
        <v>224</v>
      </c>
      <c r="G32" s="218">
        <v>0</v>
      </c>
      <c r="H32" s="25">
        <v>0.032824074074074075</v>
      </c>
      <c r="I32" s="102">
        <f t="shared" si="0"/>
        <v>0.032824074074074075</v>
      </c>
      <c r="J32" s="136">
        <v>2</v>
      </c>
      <c r="K32" s="136">
        <v>3</v>
      </c>
      <c r="L32" s="136">
        <v>2</v>
      </c>
      <c r="M32" s="136">
        <v>2</v>
      </c>
      <c r="N32" s="25"/>
      <c r="O32" s="122">
        <f t="shared" si="1"/>
        <v>0.032824074074074075</v>
      </c>
      <c r="P32" s="168">
        <f t="shared" si="2"/>
        <v>0.009949074074074079</v>
      </c>
      <c r="Q32" s="100"/>
      <c r="R32" s="38">
        <v>2</v>
      </c>
      <c r="S32" s="245"/>
    </row>
    <row r="33" spans="2:19" ht="13.5" thickBot="1">
      <c r="B33" s="62">
        <v>20</v>
      </c>
      <c r="C33" s="55">
        <v>143</v>
      </c>
      <c r="D33" s="10" t="s">
        <v>132</v>
      </c>
      <c r="E33" s="165">
        <v>92</v>
      </c>
      <c r="F33" s="165" t="s">
        <v>75</v>
      </c>
      <c r="G33" s="218">
        <v>0</v>
      </c>
      <c r="H33" s="25">
        <v>0.033052083333333336</v>
      </c>
      <c r="I33" s="101">
        <f t="shared" si="0"/>
        <v>0.033052083333333336</v>
      </c>
      <c r="J33" s="157">
        <v>1</v>
      </c>
      <c r="K33" s="157">
        <v>4</v>
      </c>
      <c r="L33" s="157">
        <v>2</v>
      </c>
      <c r="M33" s="157">
        <v>2</v>
      </c>
      <c r="N33" s="25"/>
      <c r="O33" s="122">
        <f t="shared" si="1"/>
        <v>0.033052083333333336</v>
      </c>
      <c r="P33" s="175">
        <f t="shared" si="2"/>
        <v>0.01017708333333334</v>
      </c>
      <c r="Q33" s="100"/>
      <c r="R33" s="38">
        <v>2</v>
      </c>
      <c r="S33" s="245"/>
    </row>
    <row r="34" spans="2:19" ht="13.5" thickBot="1">
      <c r="B34" s="62">
        <v>21</v>
      </c>
      <c r="C34" s="55">
        <v>136</v>
      </c>
      <c r="D34" s="10" t="s">
        <v>83</v>
      </c>
      <c r="E34" s="165">
        <v>92</v>
      </c>
      <c r="F34" s="178" t="s">
        <v>305</v>
      </c>
      <c r="G34" s="218">
        <v>0</v>
      </c>
      <c r="H34" s="120">
        <v>0.035615740740740746</v>
      </c>
      <c r="I34" s="103">
        <f t="shared" si="0"/>
        <v>0.035615740740740746</v>
      </c>
      <c r="J34" s="137">
        <v>1</v>
      </c>
      <c r="K34" s="137">
        <v>3</v>
      </c>
      <c r="L34" s="137">
        <v>4</v>
      </c>
      <c r="M34" s="137">
        <v>4</v>
      </c>
      <c r="N34" s="25"/>
      <c r="O34" s="122">
        <f t="shared" si="1"/>
        <v>0.035615740740740746</v>
      </c>
      <c r="P34" s="168">
        <f t="shared" si="2"/>
        <v>0.01274074074074075</v>
      </c>
      <c r="Q34" s="100"/>
      <c r="R34" s="38">
        <v>2</v>
      </c>
      <c r="S34" s="245"/>
    </row>
    <row r="35" spans="2:19" ht="13.5" thickBot="1">
      <c r="B35" s="62">
        <v>22</v>
      </c>
      <c r="C35" s="9">
        <v>135</v>
      </c>
      <c r="D35" s="10" t="s">
        <v>133</v>
      </c>
      <c r="E35" s="165">
        <v>91</v>
      </c>
      <c r="F35" s="165" t="s">
        <v>75</v>
      </c>
      <c r="G35" s="218">
        <v>0</v>
      </c>
      <c r="H35" s="161">
        <v>0.03577083333333333</v>
      </c>
      <c r="I35" s="162">
        <f t="shared" si="0"/>
        <v>0.03577083333333333</v>
      </c>
      <c r="J35" s="137">
        <v>1</v>
      </c>
      <c r="K35" s="137">
        <v>2</v>
      </c>
      <c r="L35" s="137">
        <v>3</v>
      </c>
      <c r="M35" s="137">
        <v>3</v>
      </c>
      <c r="N35" s="25"/>
      <c r="O35" s="122">
        <f t="shared" si="1"/>
        <v>0.03577083333333333</v>
      </c>
      <c r="P35" s="168">
        <f t="shared" si="2"/>
        <v>0.012895833333333332</v>
      </c>
      <c r="Q35" s="100"/>
      <c r="R35" s="38">
        <v>2</v>
      </c>
      <c r="S35" s="245"/>
    </row>
    <row r="36" spans="2:19" ht="13.5" thickBot="1">
      <c r="B36" s="62">
        <v>23</v>
      </c>
      <c r="C36" s="55">
        <v>144</v>
      </c>
      <c r="D36" s="10" t="s">
        <v>218</v>
      </c>
      <c r="E36" s="165">
        <v>90</v>
      </c>
      <c r="F36" s="165" t="s">
        <v>75</v>
      </c>
      <c r="G36" s="218">
        <v>0</v>
      </c>
      <c r="H36" s="25">
        <v>0.03666203703703704</v>
      </c>
      <c r="I36" s="102">
        <f t="shared" si="0"/>
        <v>0.03666203703703704</v>
      </c>
      <c r="J36" s="136">
        <v>1</v>
      </c>
      <c r="K36" s="136">
        <v>1</v>
      </c>
      <c r="L36" s="136">
        <v>5</v>
      </c>
      <c r="M36" s="136">
        <v>4</v>
      </c>
      <c r="N36" s="25"/>
      <c r="O36" s="122">
        <f t="shared" si="1"/>
        <v>0.03666203703703704</v>
      </c>
      <c r="P36" s="168">
        <f t="shared" si="2"/>
        <v>0.013787037037037046</v>
      </c>
      <c r="Q36" s="100"/>
      <c r="R36" s="38">
        <v>2</v>
      </c>
      <c r="S36" s="245"/>
    </row>
    <row r="37" spans="2:19" ht="13.5" thickBot="1">
      <c r="B37" s="62">
        <v>24</v>
      </c>
      <c r="C37" s="9">
        <v>138</v>
      </c>
      <c r="D37" s="10" t="s">
        <v>220</v>
      </c>
      <c r="E37" s="165">
        <v>91</v>
      </c>
      <c r="F37" s="165" t="s">
        <v>75</v>
      </c>
      <c r="G37" s="218">
        <v>0</v>
      </c>
      <c r="H37" s="25">
        <v>0.03741898148148148</v>
      </c>
      <c r="I37" s="103">
        <f t="shared" si="0"/>
        <v>0.03741898148148148</v>
      </c>
      <c r="J37" s="137">
        <v>3</v>
      </c>
      <c r="K37" s="137">
        <v>4</v>
      </c>
      <c r="L37" s="137">
        <v>4</v>
      </c>
      <c r="M37" s="137">
        <v>2</v>
      </c>
      <c r="N37" s="25"/>
      <c r="O37" s="122">
        <f t="shared" si="1"/>
        <v>0.03741898148148148</v>
      </c>
      <c r="P37" s="168">
        <f t="shared" si="2"/>
        <v>0.01454398148148148</v>
      </c>
      <c r="Q37" s="100"/>
      <c r="R37" s="38">
        <v>2</v>
      </c>
      <c r="S37" s="245"/>
    </row>
    <row r="38" spans="2:19" ht="13.5" thickBot="1">
      <c r="B38" s="62">
        <v>25</v>
      </c>
      <c r="C38" s="11">
        <v>145</v>
      </c>
      <c r="D38" s="12" t="s">
        <v>236</v>
      </c>
      <c r="E38" s="223">
        <v>91</v>
      </c>
      <c r="F38" s="223" t="s">
        <v>224</v>
      </c>
      <c r="G38" s="260">
        <v>0</v>
      </c>
      <c r="H38" s="174">
        <v>0.03827083333333333</v>
      </c>
      <c r="I38" s="261">
        <f t="shared" si="0"/>
        <v>0.03827083333333333</v>
      </c>
      <c r="J38" s="181">
        <v>2</v>
      </c>
      <c r="K38" s="181">
        <v>3</v>
      </c>
      <c r="L38" s="181">
        <v>5</v>
      </c>
      <c r="M38" s="181">
        <v>3</v>
      </c>
      <c r="N38" s="60"/>
      <c r="O38" s="138">
        <f t="shared" si="1"/>
        <v>0.03827083333333333</v>
      </c>
      <c r="P38" s="172">
        <f t="shared" si="2"/>
        <v>0.015395833333333334</v>
      </c>
      <c r="Q38" s="139"/>
      <c r="R38" s="38">
        <v>2</v>
      </c>
      <c r="S38" s="245"/>
    </row>
    <row r="39" spans="2:18" ht="12.75">
      <c r="B39" s="70"/>
      <c r="C39" s="142"/>
      <c r="D39" s="71"/>
      <c r="E39" s="126"/>
      <c r="F39" s="72"/>
      <c r="G39" s="119"/>
      <c r="H39" s="147"/>
      <c r="I39" s="129"/>
      <c r="J39" s="158"/>
      <c r="K39" s="158"/>
      <c r="L39" s="158"/>
      <c r="M39" s="158"/>
      <c r="N39" s="147"/>
      <c r="O39" s="159"/>
      <c r="P39" s="169"/>
      <c r="Q39" s="160"/>
      <c r="R39" s="70"/>
    </row>
    <row r="40" spans="3:6" ht="12.75">
      <c r="C40" s="142"/>
      <c r="D40" s="116" t="s">
        <v>168</v>
      </c>
      <c r="E40" s="126"/>
      <c r="F40" s="97"/>
    </row>
    <row r="41" spans="3:6" ht="12.75">
      <c r="C41" s="70">
        <v>140</v>
      </c>
      <c r="D41" s="71" t="s">
        <v>61</v>
      </c>
      <c r="E41" s="126">
        <v>93</v>
      </c>
      <c r="F41" s="126" t="s">
        <v>58</v>
      </c>
    </row>
    <row r="42" ht="12.75">
      <c r="D42" s="145" t="s">
        <v>319</v>
      </c>
    </row>
    <row r="43" spans="3:6" ht="12.75">
      <c r="C43" s="70">
        <v>137</v>
      </c>
      <c r="D43" s="71" t="s">
        <v>62</v>
      </c>
      <c r="E43" s="126">
        <v>92</v>
      </c>
      <c r="F43" s="126" t="s">
        <v>58</v>
      </c>
    </row>
    <row r="44" spans="3:6" ht="12.75">
      <c r="C44" s="70">
        <v>148</v>
      </c>
      <c r="D44" s="71" t="s">
        <v>219</v>
      </c>
      <c r="E44" s="126">
        <v>91</v>
      </c>
      <c r="F44" s="126" t="s">
        <v>75</v>
      </c>
    </row>
    <row r="45" spans="3:6" ht="12.75">
      <c r="C45" s="70">
        <v>149</v>
      </c>
      <c r="D45" s="71" t="s">
        <v>186</v>
      </c>
      <c r="E45" s="126">
        <v>90</v>
      </c>
      <c r="F45" s="179" t="s">
        <v>187</v>
      </c>
    </row>
    <row r="47" spans="15:16" ht="12.75">
      <c r="O47" s="88" t="s">
        <v>16</v>
      </c>
      <c r="P47" s="124"/>
    </row>
    <row r="48" ht="12.75">
      <c r="P48" s="124"/>
    </row>
    <row r="49" spans="15:16" ht="12.75">
      <c r="O49" s="88" t="s">
        <v>315</v>
      </c>
      <c r="P49" s="124"/>
    </row>
  </sheetData>
  <mergeCells count="6">
    <mergeCell ref="A1:R1"/>
    <mergeCell ref="A4:R4"/>
    <mergeCell ref="A6:R6"/>
    <mergeCell ref="J12:M12"/>
    <mergeCell ref="A3:R3"/>
    <mergeCell ref="A2:R2"/>
  </mergeCells>
  <printOptions horizontalCentered="1"/>
  <pageMargins left="0.5905511811023623" right="0.1968503937007874" top="1.3779527559055118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showGridLines="0" workbookViewId="0" topLeftCell="A1">
      <selection activeCell="U11" sqref="U11"/>
    </sheetView>
  </sheetViews>
  <sheetFormatPr defaultColWidth="9.00390625" defaultRowHeight="12.75"/>
  <cols>
    <col min="1" max="1" width="0.2421875" style="0" customWidth="1"/>
    <col min="2" max="2" width="3.375" style="0" customWidth="1"/>
    <col min="3" max="3" width="2.375" style="0" customWidth="1"/>
    <col min="4" max="4" width="21.753906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3" width="2.00390625" style="0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625" style="0" customWidth="1"/>
    <col min="18" max="19" width="3.00390625" style="0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250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48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257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258</v>
      </c>
      <c r="C10" s="41"/>
      <c r="D10" s="41"/>
      <c r="E10" s="86"/>
      <c r="G10" s="41"/>
      <c r="H10" s="41"/>
      <c r="N10" s="41"/>
      <c r="O10" s="41" t="s">
        <v>273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65" t="s">
        <v>4</v>
      </c>
      <c r="K12" s="266"/>
      <c r="L12" s="266"/>
      <c r="M12" s="267"/>
      <c r="N12" s="4" t="s">
        <v>8</v>
      </c>
      <c r="O12" s="2" t="s">
        <v>1</v>
      </c>
      <c r="P12" s="79" t="s">
        <v>11</v>
      </c>
      <c r="Q12" s="79" t="s">
        <v>15</v>
      </c>
      <c r="R12" s="110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104" t="s">
        <v>44</v>
      </c>
      <c r="S13" s="190" t="s">
        <v>45</v>
      </c>
    </row>
    <row r="14" spans="2:19" ht="12.75">
      <c r="B14" s="51">
        <v>1</v>
      </c>
      <c r="C14" s="195">
        <v>63</v>
      </c>
      <c r="D14" s="52" t="s">
        <v>111</v>
      </c>
      <c r="E14" s="141">
        <v>90</v>
      </c>
      <c r="F14" s="182" t="s">
        <v>209</v>
      </c>
      <c r="G14" s="53">
        <v>0.438541666666667</v>
      </c>
      <c r="H14" s="67">
        <v>0.4656446759259259</v>
      </c>
      <c r="I14" s="131">
        <f aca="true" t="shared" si="0" ref="I14:I41">H14-G14</f>
        <v>0.027103009259258903</v>
      </c>
      <c r="J14" s="94">
        <v>3</v>
      </c>
      <c r="K14" s="94">
        <v>0</v>
      </c>
      <c r="L14" s="94">
        <v>0</v>
      </c>
      <c r="M14" s="8">
        <v>1</v>
      </c>
      <c r="N14" s="66">
        <v>0.000694444444444444</v>
      </c>
      <c r="O14" s="132">
        <f aca="true" t="shared" si="1" ref="O14:O41">H14-G14+(J14+K14+L14+M14)*N14</f>
        <v>0.029880787037036678</v>
      </c>
      <c r="P14" s="191">
        <f aca="true" t="shared" si="2" ref="P14:P41">O14-O$14</f>
        <v>0</v>
      </c>
      <c r="Q14" s="134" t="s">
        <v>39</v>
      </c>
      <c r="R14" s="46">
        <v>15</v>
      </c>
      <c r="S14" s="46">
        <v>60</v>
      </c>
    </row>
    <row r="15" spans="2:19" ht="12.75">
      <c r="B15" s="9">
        <v>2</v>
      </c>
      <c r="C15" s="193">
        <v>41</v>
      </c>
      <c r="D15" s="56" t="s">
        <v>41</v>
      </c>
      <c r="E15" s="194">
        <v>90</v>
      </c>
      <c r="F15" s="194" t="s">
        <v>73</v>
      </c>
      <c r="G15" s="40">
        <v>0.4308969907407407</v>
      </c>
      <c r="H15" s="14">
        <v>0.45541435185185186</v>
      </c>
      <c r="I15" s="82">
        <f t="shared" si="0"/>
        <v>0.024517361111111136</v>
      </c>
      <c r="J15" s="73">
        <v>2</v>
      </c>
      <c r="K15" s="73">
        <v>3</v>
      </c>
      <c r="L15" s="73">
        <v>1</v>
      </c>
      <c r="M15" s="7">
        <v>2</v>
      </c>
      <c r="N15" s="25">
        <v>0.000694444444444444</v>
      </c>
      <c r="O15" s="122">
        <f t="shared" si="1"/>
        <v>0.03007291666666669</v>
      </c>
      <c r="P15" s="187">
        <f t="shared" si="2"/>
        <v>0.00019212962963001054</v>
      </c>
      <c r="Q15" s="78" t="s">
        <v>39</v>
      </c>
      <c r="R15" s="38">
        <v>14</v>
      </c>
      <c r="S15" s="38">
        <v>59</v>
      </c>
    </row>
    <row r="16" spans="2:19" ht="12.75">
      <c r="B16" s="9">
        <v>3</v>
      </c>
      <c r="C16" s="193">
        <v>79</v>
      </c>
      <c r="D16" s="10" t="s">
        <v>54</v>
      </c>
      <c r="E16" s="140">
        <v>90</v>
      </c>
      <c r="F16" s="194" t="s">
        <v>106</v>
      </c>
      <c r="G16" s="40">
        <v>0.444097222222222</v>
      </c>
      <c r="H16" s="14">
        <v>0.47020949074074075</v>
      </c>
      <c r="I16" s="82">
        <f t="shared" si="0"/>
        <v>0.026112268518518778</v>
      </c>
      <c r="J16" s="73">
        <v>0</v>
      </c>
      <c r="K16" s="73">
        <v>3</v>
      </c>
      <c r="L16" s="73">
        <v>2</v>
      </c>
      <c r="M16" s="7">
        <v>2</v>
      </c>
      <c r="N16" s="25">
        <v>0.000694444444444444</v>
      </c>
      <c r="O16" s="122">
        <f t="shared" si="1"/>
        <v>0.030973379629629885</v>
      </c>
      <c r="P16" s="187">
        <f t="shared" si="2"/>
        <v>0.001092592592593207</v>
      </c>
      <c r="Q16" s="78" t="s">
        <v>39</v>
      </c>
      <c r="R16" s="38">
        <v>13</v>
      </c>
      <c r="S16" s="38">
        <v>58</v>
      </c>
    </row>
    <row r="17" spans="2:19" ht="12.75">
      <c r="B17" s="28">
        <v>4</v>
      </c>
      <c r="C17" s="193">
        <v>51</v>
      </c>
      <c r="D17" s="56" t="s">
        <v>65</v>
      </c>
      <c r="E17" s="194">
        <v>91</v>
      </c>
      <c r="F17" s="140" t="s">
        <v>224</v>
      </c>
      <c r="G17" s="40">
        <v>0.434375</v>
      </c>
      <c r="H17" s="33">
        <v>0.46124652777777775</v>
      </c>
      <c r="I17" s="83">
        <f t="shared" si="0"/>
        <v>0.026871527777777737</v>
      </c>
      <c r="J17" s="7">
        <v>0</v>
      </c>
      <c r="K17" s="34">
        <v>3</v>
      </c>
      <c r="L17" s="34">
        <v>1</v>
      </c>
      <c r="M17" s="34">
        <v>2</v>
      </c>
      <c r="N17" s="25">
        <v>0.000694444444444444</v>
      </c>
      <c r="O17" s="122">
        <f t="shared" si="1"/>
        <v>0.031038194444444403</v>
      </c>
      <c r="P17" s="187">
        <f t="shared" si="2"/>
        <v>0.0011574074074077248</v>
      </c>
      <c r="Q17" s="78" t="s">
        <v>39</v>
      </c>
      <c r="R17" s="38">
        <v>12</v>
      </c>
      <c r="S17" s="38">
        <v>57</v>
      </c>
    </row>
    <row r="18" spans="2:19" ht="12.75">
      <c r="B18" s="9">
        <v>5</v>
      </c>
      <c r="C18" s="193">
        <v>71</v>
      </c>
      <c r="D18" s="10" t="s">
        <v>116</v>
      </c>
      <c r="E18" s="140">
        <v>90</v>
      </c>
      <c r="F18" s="140" t="s">
        <v>106</v>
      </c>
      <c r="G18" s="40">
        <v>0.441319444444444</v>
      </c>
      <c r="H18" s="14">
        <v>0.467755787037037</v>
      </c>
      <c r="I18" s="83">
        <f t="shared" si="0"/>
        <v>0.026436342592593032</v>
      </c>
      <c r="J18" s="7">
        <v>4</v>
      </c>
      <c r="K18" s="7">
        <v>2</v>
      </c>
      <c r="L18" s="7">
        <v>0</v>
      </c>
      <c r="M18" s="7">
        <v>2</v>
      </c>
      <c r="N18" s="25">
        <v>0.000694444444444444</v>
      </c>
      <c r="O18" s="122">
        <f t="shared" si="1"/>
        <v>0.03199189814814858</v>
      </c>
      <c r="P18" s="187">
        <f t="shared" si="2"/>
        <v>0.0021111111111119032</v>
      </c>
      <c r="Q18" s="78" t="s">
        <v>49</v>
      </c>
      <c r="R18" s="38">
        <v>11</v>
      </c>
      <c r="S18" s="38">
        <v>56</v>
      </c>
    </row>
    <row r="19" spans="2:19" ht="12.75">
      <c r="B19" s="28">
        <v>6</v>
      </c>
      <c r="C19" s="193">
        <v>39</v>
      </c>
      <c r="D19" s="56" t="s">
        <v>129</v>
      </c>
      <c r="E19" s="194">
        <v>90</v>
      </c>
      <c r="F19" s="140" t="s">
        <v>224</v>
      </c>
      <c r="G19" s="40">
        <v>0.4302106481481482</v>
      </c>
      <c r="H19" s="14">
        <v>0.45618749999999997</v>
      </c>
      <c r="I19" s="83">
        <f t="shared" si="0"/>
        <v>0.02597685185185178</v>
      </c>
      <c r="J19" s="7">
        <v>2</v>
      </c>
      <c r="K19" s="7">
        <v>3</v>
      </c>
      <c r="L19" s="7">
        <v>2</v>
      </c>
      <c r="M19" s="7">
        <v>3</v>
      </c>
      <c r="N19" s="25">
        <v>0.000694444444444444</v>
      </c>
      <c r="O19" s="122">
        <f t="shared" si="1"/>
        <v>0.03292129629629622</v>
      </c>
      <c r="P19" s="187">
        <f t="shared" si="2"/>
        <v>0.003040509259259541</v>
      </c>
      <c r="Q19" s="78" t="s">
        <v>50</v>
      </c>
      <c r="R19" s="38">
        <v>10</v>
      </c>
      <c r="S19" s="38">
        <v>55</v>
      </c>
    </row>
    <row r="20" spans="2:19" ht="12.75">
      <c r="B20" s="9">
        <v>7</v>
      </c>
      <c r="C20" s="193">
        <v>60</v>
      </c>
      <c r="D20" s="56" t="s">
        <v>144</v>
      </c>
      <c r="E20" s="194">
        <v>91</v>
      </c>
      <c r="F20" s="140" t="s">
        <v>58</v>
      </c>
      <c r="G20" s="40">
        <v>0.4375</v>
      </c>
      <c r="H20" s="14">
        <v>0.4669837962962963</v>
      </c>
      <c r="I20" s="83">
        <f t="shared" si="0"/>
        <v>0.029483796296296327</v>
      </c>
      <c r="J20" s="7">
        <v>0</v>
      </c>
      <c r="K20" s="7">
        <v>2</v>
      </c>
      <c r="L20" s="7">
        <v>0</v>
      </c>
      <c r="M20" s="7">
        <v>3</v>
      </c>
      <c r="N20" s="25">
        <v>0.000694444444444444</v>
      </c>
      <c r="O20" s="122">
        <f t="shared" si="1"/>
        <v>0.03295601851851855</v>
      </c>
      <c r="P20" s="187">
        <f t="shared" si="2"/>
        <v>0.003075231481481873</v>
      </c>
      <c r="Q20" s="78" t="s">
        <v>50</v>
      </c>
      <c r="R20" s="38">
        <v>9</v>
      </c>
      <c r="S20" s="38">
        <v>54</v>
      </c>
    </row>
    <row r="21" spans="2:19" ht="12.75">
      <c r="B21" s="28">
        <v>8</v>
      </c>
      <c r="C21" s="193">
        <v>74</v>
      </c>
      <c r="D21" s="56" t="s">
        <v>114</v>
      </c>
      <c r="E21" s="194">
        <v>90</v>
      </c>
      <c r="F21" s="183" t="s">
        <v>209</v>
      </c>
      <c r="G21" s="40">
        <v>0.442361111111111</v>
      </c>
      <c r="H21" s="14">
        <v>0.4684502314814815</v>
      </c>
      <c r="I21" s="83">
        <f t="shared" si="0"/>
        <v>0.026089120370370533</v>
      </c>
      <c r="J21" s="7">
        <v>2</v>
      </c>
      <c r="K21" s="7">
        <v>3</v>
      </c>
      <c r="L21" s="7">
        <v>3</v>
      </c>
      <c r="M21" s="7">
        <v>2</v>
      </c>
      <c r="N21" s="25">
        <v>0.000694444444444444</v>
      </c>
      <c r="O21" s="122">
        <f t="shared" si="1"/>
        <v>0.033033564814814974</v>
      </c>
      <c r="P21" s="187">
        <f t="shared" si="2"/>
        <v>0.0031527777777782956</v>
      </c>
      <c r="Q21" s="78" t="s">
        <v>50</v>
      </c>
      <c r="R21" s="38">
        <v>8</v>
      </c>
      <c r="S21" s="38">
        <v>53</v>
      </c>
    </row>
    <row r="22" spans="2:19" ht="12.75">
      <c r="B22" s="9">
        <v>9</v>
      </c>
      <c r="C22" s="193">
        <v>48</v>
      </c>
      <c r="D22" s="10" t="s">
        <v>120</v>
      </c>
      <c r="E22" s="140">
        <v>90</v>
      </c>
      <c r="F22" s="140" t="s">
        <v>67</v>
      </c>
      <c r="G22" s="40">
        <v>0.433333333333333</v>
      </c>
      <c r="H22" s="14">
        <v>0.460181712962963</v>
      </c>
      <c r="I22" s="83">
        <f t="shared" si="0"/>
        <v>0.026848379629629993</v>
      </c>
      <c r="J22" s="7">
        <v>1</v>
      </c>
      <c r="K22" s="7">
        <v>3</v>
      </c>
      <c r="L22" s="7">
        <v>1</v>
      </c>
      <c r="M22" s="7">
        <v>4</v>
      </c>
      <c r="N22" s="25">
        <v>0.000694444444444444</v>
      </c>
      <c r="O22" s="122">
        <f t="shared" si="1"/>
        <v>0.03309837962962999</v>
      </c>
      <c r="P22" s="187">
        <f t="shared" si="2"/>
        <v>0.003217592592593313</v>
      </c>
      <c r="Q22" s="78" t="s">
        <v>50</v>
      </c>
      <c r="R22" s="38">
        <v>7</v>
      </c>
      <c r="S22" s="38">
        <v>52</v>
      </c>
    </row>
    <row r="23" spans="2:19" ht="12.75">
      <c r="B23" s="28">
        <v>10</v>
      </c>
      <c r="C23" s="193">
        <v>35</v>
      </c>
      <c r="D23" s="10" t="s">
        <v>117</v>
      </c>
      <c r="E23" s="140">
        <v>90</v>
      </c>
      <c r="F23" s="140" t="s">
        <v>53</v>
      </c>
      <c r="G23" s="40">
        <v>0.4288194444444444</v>
      </c>
      <c r="H23" s="21">
        <v>0.45883449074074073</v>
      </c>
      <c r="I23" s="83">
        <f t="shared" si="0"/>
        <v>0.03001504629629631</v>
      </c>
      <c r="J23" s="22">
        <v>3</v>
      </c>
      <c r="K23" s="22">
        <v>2</v>
      </c>
      <c r="L23" s="22">
        <v>0</v>
      </c>
      <c r="M23" s="22">
        <v>0</v>
      </c>
      <c r="N23" s="25">
        <v>0.0006944444444444445</v>
      </c>
      <c r="O23" s="122">
        <f t="shared" si="1"/>
        <v>0.033487268518518534</v>
      </c>
      <c r="P23" s="187">
        <f t="shared" si="2"/>
        <v>0.003606481481481856</v>
      </c>
      <c r="Q23" s="78" t="s">
        <v>50</v>
      </c>
      <c r="R23" s="38">
        <v>6</v>
      </c>
      <c r="S23" s="38">
        <v>51</v>
      </c>
    </row>
    <row r="24" spans="2:19" ht="12.75">
      <c r="B24" s="9">
        <v>11</v>
      </c>
      <c r="C24" s="193">
        <v>52</v>
      </c>
      <c r="D24" s="10" t="s">
        <v>57</v>
      </c>
      <c r="E24" s="140">
        <v>90</v>
      </c>
      <c r="F24" s="140" t="s">
        <v>53</v>
      </c>
      <c r="G24" s="40">
        <v>0.434722222222222</v>
      </c>
      <c r="H24" s="14">
        <v>0.4640752314814815</v>
      </c>
      <c r="I24" s="83">
        <f t="shared" si="0"/>
        <v>0.029353009259259488</v>
      </c>
      <c r="J24" s="7">
        <v>0</v>
      </c>
      <c r="K24" s="7">
        <v>0</v>
      </c>
      <c r="L24" s="7">
        <v>2</v>
      </c>
      <c r="M24" s="7">
        <v>4</v>
      </c>
      <c r="N24" s="25">
        <v>0.000694444444444444</v>
      </c>
      <c r="O24" s="122">
        <f t="shared" si="1"/>
        <v>0.033519675925926154</v>
      </c>
      <c r="P24" s="187">
        <f t="shared" si="2"/>
        <v>0.0036388888888894758</v>
      </c>
      <c r="Q24" s="78" t="s">
        <v>50</v>
      </c>
      <c r="R24" s="38">
        <v>5</v>
      </c>
      <c r="S24" s="38">
        <v>50</v>
      </c>
    </row>
    <row r="25" spans="2:19" ht="12.75">
      <c r="B25" s="28">
        <v>12</v>
      </c>
      <c r="C25" s="193">
        <v>46</v>
      </c>
      <c r="D25" s="10" t="s">
        <v>64</v>
      </c>
      <c r="E25" s="140">
        <v>90</v>
      </c>
      <c r="F25" s="140" t="s">
        <v>213</v>
      </c>
      <c r="G25" s="40">
        <v>0.432638888888889</v>
      </c>
      <c r="H25" s="14">
        <v>0.46125925925925926</v>
      </c>
      <c r="I25" s="83">
        <f t="shared" si="0"/>
        <v>0.02862037037037024</v>
      </c>
      <c r="J25" s="7">
        <v>2</v>
      </c>
      <c r="K25" s="7">
        <v>2</v>
      </c>
      <c r="L25" s="7">
        <v>2</v>
      </c>
      <c r="M25" s="7">
        <v>2</v>
      </c>
      <c r="N25" s="25">
        <v>0.000694444444444444</v>
      </c>
      <c r="O25" s="122">
        <f t="shared" si="1"/>
        <v>0.03417592592592579</v>
      </c>
      <c r="P25" s="187">
        <f t="shared" si="2"/>
        <v>0.004295138888889112</v>
      </c>
      <c r="Q25" s="78" t="s">
        <v>50</v>
      </c>
      <c r="R25" s="38">
        <v>4</v>
      </c>
      <c r="S25" s="38">
        <v>49</v>
      </c>
    </row>
    <row r="26" spans="2:19" ht="12.75">
      <c r="B26" s="9">
        <v>13</v>
      </c>
      <c r="C26" s="193">
        <v>45</v>
      </c>
      <c r="D26" s="10" t="s">
        <v>124</v>
      </c>
      <c r="E26" s="140">
        <v>90</v>
      </c>
      <c r="F26" s="140" t="s">
        <v>224</v>
      </c>
      <c r="G26" s="40">
        <v>0.432291666666667</v>
      </c>
      <c r="H26" s="14">
        <v>0.46026041666666667</v>
      </c>
      <c r="I26" s="83">
        <f t="shared" si="0"/>
        <v>0.027968749999999654</v>
      </c>
      <c r="J26" s="7">
        <v>3</v>
      </c>
      <c r="K26" s="7">
        <v>1</v>
      </c>
      <c r="L26" s="7">
        <v>2</v>
      </c>
      <c r="M26" s="7">
        <v>4</v>
      </c>
      <c r="N26" s="25">
        <v>0.000694444444444444</v>
      </c>
      <c r="O26" s="122">
        <f t="shared" si="1"/>
        <v>0.034913194444444094</v>
      </c>
      <c r="P26" s="187">
        <f t="shared" si="2"/>
        <v>0.005032407407407416</v>
      </c>
      <c r="Q26" s="78" t="s">
        <v>50</v>
      </c>
      <c r="R26" s="38">
        <v>3</v>
      </c>
      <c r="S26" s="38">
        <v>48</v>
      </c>
    </row>
    <row r="27" spans="2:19" ht="12.75">
      <c r="B27" s="28">
        <v>14</v>
      </c>
      <c r="C27" s="193">
        <v>66</v>
      </c>
      <c r="D27" s="10" t="s">
        <v>165</v>
      </c>
      <c r="E27" s="140">
        <v>91</v>
      </c>
      <c r="F27" s="140" t="s">
        <v>106</v>
      </c>
      <c r="G27" s="40">
        <v>0.43958912037037035</v>
      </c>
      <c r="H27" s="14">
        <v>0.4669837962962963</v>
      </c>
      <c r="I27" s="83">
        <f t="shared" si="0"/>
        <v>0.027394675925925982</v>
      </c>
      <c r="J27" s="7">
        <v>1</v>
      </c>
      <c r="K27" s="7">
        <v>4</v>
      </c>
      <c r="L27" s="7">
        <v>2</v>
      </c>
      <c r="M27" s="7">
        <v>4</v>
      </c>
      <c r="N27" s="25">
        <v>0.000694444444444444</v>
      </c>
      <c r="O27" s="122">
        <f t="shared" si="1"/>
        <v>0.035033564814814865</v>
      </c>
      <c r="P27" s="187">
        <f t="shared" si="2"/>
        <v>0.005152777777778186</v>
      </c>
      <c r="Q27" s="78" t="s">
        <v>50</v>
      </c>
      <c r="R27" s="38">
        <v>3</v>
      </c>
      <c r="S27" s="38">
        <v>47</v>
      </c>
    </row>
    <row r="28" spans="2:19" ht="12.75">
      <c r="B28" s="28">
        <v>15</v>
      </c>
      <c r="C28" s="193">
        <v>42</v>
      </c>
      <c r="D28" s="10" t="s">
        <v>225</v>
      </c>
      <c r="E28" s="140">
        <v>91</v>
      </c>
      <c r="F28" s="194" t="s">
        <v>224</v>
      </c>
      <c r="G28" s="40">
        <v>0.4312511574074074</v>
      </c>
      <c r="H28" s="14">
        <v>0.4604826388888889</v>
      </c>
      <c r="I28" s="83">
        <f t="shared" si="0"/>
        <v>0.029231481481481525</v>
      </c>
      <c r="J28" s="7">
        <v>1</v>
      </c>
      <c r="K28" s="7">
        <v>2</v>
      </c>
      <c r="L28" s="7">
        <v>2</v>
      </c>
      <c r="M28" s="7">
        <v>5</v>
      </c>
      <c r="N28" s="25">
        <v>0.000694444444444444</v>
      </c>
      <c r="O28" s="122">
        <f t="shared" si="1"/>
        <v>0.036175925925925966</v>
      </c>
      <c r="P28" s="187">
        <f t="shared" si="2"/>
        <v>0.006295138888889287</v>
      </c>
      <c r="Q28" s="23"/>
      <c r="R28" s="38">
        <v>3</v>
      </c>
      <c r="S28" s="38">
        <v>46</v>
      </c>
    </row>
    <row r="29" spans="2:19" ht="12.75">
      <c r="B29" s="9">
        <v>16</v>
      </c>
      <c r="C29" s="193">
        <v>34</v>
      </c>
      <c r="D29" s="56" t="s">
        <v>119</v>
      </c>
      <c r="E29" s="194">
        <v>90</v>
      </c>
      <c r="F29" s="140" t="s">
        <v>67</v>
      </c>
      <c r="G29" s="40">
        <v>0.4284699074074074</v>
      </c>
      <c r="H29" s="21">
        <v>0.4557094907407407</v>
      </c>
      <c r="I29" s="83">
        <f t="shared" si="0"/>
        <v>0.02723958333333326</v>
      </c>
      <c r="J29" s="22">
        <v>2</v>
      </c>
      <c r="K29" s="22">
        <v>4</v>
      </c>
      <c r="L29" s="22">
        <v>3</v>
      </c>
      <c r="M29" s="22">
        <v>4</v>
      </c>
      <c r="N29" s="25">
        <v>0.0006944444444444445</v>
      </c>
      <c r="O29" s="122">
        <f t="shared" si="1"/>
        <v>0.03626736111111104</v>
      </c>
      <c r="P29" s="187">
        <f t="shared" si="2"/>
        <v>0.006386574074074364</v>
      </c>
      <c r="Q29" s="23"/>
      <c r="R29" s="38">
        <v>2</v>
      </c>
      <c r="S29" s="38">
        <v>45</v>
      </c>
    </row>
    <row r="30" spans="2:19" ht="12.75">
      <c r="B30" s="28">
        <v>17</v>
      </c>
      <c r="C30" s="193">
        <v>55</v>
      </c>
      <c r="D30" s="10" t="s">
        <v>56</v>
      </c>
      <c r="E30" s="140">
        <v>90</v>
      </c>
      <c r="F30" s="140" t="s">
        <v>53</v>
      </c>
      <c r="G30" s="40">
        <v>0.435763888888889</v>
      </c>
      <c r="H30" s="14">
        <v>0.4661388888888889</v>
      </c>
      <c r="I30" s="83">
        <f t="shared" si="0"/>
        <v>0.030374999999999874</v>
      </c>
      <c r="J30" s="7">
        <v>3</v>
      </c>
      <c r="K30" s="7">
        <v>2</v>
      </c>
      <c r="L30" s="7">
        <v>2</v>
      </c>
      <c r="M30" s="7">
        <v>2</v>
      </c>
      <c r="N30" s="25">
        <v>0.000694444444444444</v>
      </c>
      <c r="O30" s="122">
        <f t="shared" si="1"/>
        <v>0.03662499999999987</v>
      </c>
      <c r="P30" s="187">
        <f t="shared" si="2"/>
        <v>0.006744212962963195</v>
      </c>
      <c r="Q30" s="23"/>
      <c r="R30" s="38">
        <v>2</v>
      </c>
      <c r="S30" s="38">
        <v>44</v>
      </c>
    </row>
    <row r="31" spans="2:19" ht="12.75">
      <c r="B31" s="28">
        <v>18</v>
      </c>
      <c r="C31" s="193">
        <v>56</v>
      </c>
      <c r="D31" s="10" t="s">
        <v>150</v>
      </c>
      <c r="E31" s="140">
        <v>90</v>
      </c>
      <c r="F31" s="140" t="s">
        <v>75</v>
      </c>
      <c r="G31" s="40">
        <v>0.436111111111111</v>
      </c>
      <c r="H31" s="14">
        <v>0.46316203703703707</v>
      </c>
      <c r="I31" s="83">
        <f t="shared" si="0"/>
        <v>0.02705092592592606</v>
      </c>
      <c r="J31" s="7">
        <v>3</v>
      </c>
      <c r="K31" s="7">
        <v>5</v>
      </c>
      <c r="L31" s="7">
        <v>1</v>
      </c>
      <c r="M31" s="7">
        <v>5</v>
      </c>
      <c r="N31" s="25">
        <v>0.000694444444444444</v>
      </c>
      <c r="O31" s="122">
        <f t="shared" si="1"/>
        <v>0.03677314814814828</v>
      </c>
      <c r="P31" s="187">
        <f t="shared" si="2"/>
        <v>0.006892361111111599</v>
      </c>
      <c r="Q31" s="23"/>
      <c r="R31" s="38">
        <v>2</v>
      </c>
      <c r="S31" s="38">
        <v>43</v>
      </c>
    </row>
    <row r="32" spans="2:19" ht="12.75">
      <c r="B32" s="9">
        <v>19</v>
      </c>
      <c r="C32" s="193">
        <v>82</v>
      </c>
      <c r="D32" s="10" t="s">
        <v>121</v>
      </c>
      <c r="E32" s="140">
        <v>90</v>
      </c>
      <c r="F32" s="140" t="s">
        <v>67</v>
      </c>
      <c r="G32" s="40">
        <v>0.445138888888889</v>
      </c>
      <c r="H32" s="14">
        <v>0.4750821759259259</v>
      </c>
      <c r="I32" s="83">
        <f t="shared" si="0"/>
        <v>0.029943287037036914</v>
      </c>
      <c r="J32" s="7">
        <v>3</v>
      </c>
      <c r="K32" s="7">
        <v>3</v>
      </c>
      <c r="L32" s="7">
        <v>1</v>
      </c>
      <c r="M32" s="7">
        <v>3</v>
      </c>
      <c r="N32" s="25">
        <v>0.000694444444444444</v>
      </c>
      <c r="O32" s="122">
        <f t="shared" si="1"/>
        <v>0.036887731481481355</v>
      </c>
      <c r="P32" s="187">
        <f t="shared" si="2"/>
        <v>0.007006944444444677</v>
      </c>
      <c r="Q32" s="23"/>
      <c r="R32" s="38">
        <v>2</v>
      </c>
      <c r="S32" s="38">
        <v>42</v>
      </c>
    </row>
    <row r="33" spans="2:19" ht="12.75">
      <c r="B33" s="28">
        <v>20</v>
      </c>
      <c r="C33" s="193">
        <v>61</v>
      </c>
      <c r="D33" s="10" t="s">
        <v>125</v>
      </c>
      <c r="E33" s="140">
        <v>90</v>
      </c>
      <c r="F33" s="140" t="s">
        <v>224</v>
      </c>
      <c r="G33" s="40">
        <v>0.437847222222222</v>
      </c>
      <c r="H33" s="14">
        <v>0.46803472222222225</v>
      </c>
      <c r="I33" s="83">
        <f t="shared" si="0"/>
        <v>0.030187500000000256</v>
      </c>
      <c r="J33" s="7">
        <v>3</v>
      </c>
      <c r="K33" s="7">
        <v>2</v>
      </c>
      <c r="L33" s="7">
        <v>3</v>
      </c>
      <c r="M33" s="7">
        <v>2</v>
      </c>
      <c r="N33" s="25">
        <v>0.000694444444444444</v>
      </c>
      <c r="O33" s="122">
        <f t="shared" si="1"/>
        <v>0.037131944444444696</v>
      </c>
      <c r="P33" s="187">
        <f t="shared" si="2"/>
        <v>0.007251157407408018</v>
      </c>
      <c r="Q33" s="23"/>
      <c r="R33" s="38">
        <v>2</v>
      </c>
      <c r="S33" s="38">
        <v>41</v>
      </c>
    </row>
    <row r="34" spans="2:19" ht="12.75">
      <c r="B34" s="28">
        <v>21</v>
      </c>
      <c r="C34" s="193">
        <v>40</v>
      </c>
      <c r="D34" s="10" t="s">
        <v>91</v>
      </c>
      <c r="E34" s="140">
        <v>91</v>
      </c>
      <c r="F34" s="140" t="s">
        <v>248</v>
      </c>
      <c r="G34" s="40">
        <v>0.430555555555556</v>
      </c>
      <c r="H34" s="14">
        <v>0.45759375</v>
      </c>
      <c r="I34" s="83">
        <f t="shared" si="0"/>
        <v>0.027038194444443997</v>
      </c>
      <c r="J34" s="7">
        <v>2</v>
      </c>
      <c r="K34" s="7">
        <v>3</v>
      </c>
      <c r="L34" s="7">
        <v>5</v>
      </c>
      <c r="M34" s="7">
        <v>5</v>
      </c>
      <c r="N34" s="25">
        <v>0.000694444444444444</v>
      </c>
      <c r="O34" s="122">
        <f t="shared" si="1"/>
        <v>0.037454861111110654</v>
      </c>
      <c r="P34" s="187">
        <f t="shared" si="2"/>
        <v>0.007574074074073976</v>
      </c>
      <c r="Q34" s="23"/>
      <c r="R34" s="38">
        <v>2</v>
      </c>
      <c r="S34" s="38">
        <v>40</v>
      </c>
    </row>
    <row r="35" spans="2:19" ht="12.75">
      <c r="B35" s="28">
        <v>22</v>
      </c>
      <c r="C35" s="193">
        <v>80</v>
      </c>
      <c r="D35" s="10" t="s">
        <v>55</v>
      </c>
      <c r="E35" s="140">
        <v>90</v>
      </c>
      <c r="F35" s="140" t="s">
        <v>53</v>
      </c>
      <c r="G35" s="40">
        <v>0.444444444444444</v>
      </c>
      <c r="H35" s="14">
        <v>0.4729467592592593</v>
      </c>
      <c r="I35" s="83">
        <f t="shared" si="0"/>
        <v>0.0285023148148153</v>
      </c>
      <c r="J35" s="7">
        <v>3</v>
      </c>
      <c r="K35" s="7">
        <v>3</v>
      </c>
      <c r="L35" s="7">
        <v>4</v>
      </c>
      <c r="M35" s="7">
        <v>3</v>
      </c>
      <c r="N35" s="25">
        <v>0.000694444444444444</v>
      </c>
      <c r="O35" s="122">
        <f t="shared" si="1"/>
        <v>0.03753009259259307</v>
      </c>
      <c r="P35" s="187">
        <f t="shared" si="2"/>
        <v>0.007649305555556395</v>
      </c>
      <c r="Q35" s="23"/>
      <c r="R35" s="38">
        <v>2</v>
      </c>
      <c r="S35" s="38">
        <v>39</v>
      </c>
    </row>
    <row r="36" spans="2:19" ht="12.75">
      <c r="B36" s="28">
        <v>23</v>
      </c>
      <c r="C36" s="193">
        <v>67</v>
      </c>
      <c r="D36" s="10" t="s">
        <v>148</v>
      </c>
      <c r="E36" s="140">
        <v>92</v>
      </c>
      <c r="F36" s="140" t="s">
        <v>75</v>
      </c>
      <c r="G36" s="40">
        <v>0.439930555555555</v>
      </c>
      <c r="H36" s="14">
        <v>0.46930787037037036</v>
      </c>
      <c r="I36" s="83">
        <f t="shared" si="0"/>
        <v>0.02937731481481537</v>
      </c>
      <c r="J36" s="7">
        <v>2</v>
      </c>
      <c r="K36" s="7">
        <v>3</v>
      </c>
      <c r="L36" s="7">
        <v>4</v>
      </c>
      <c r="M36" s="7">
        <v>3</v>
      </c>
      <c r="N36" s="25">
        <v>0.000694444444444444</v>
      </c>
      <c r="O36" s="122">
        <f t="shared" si="1"/>
        <v>0.0377106481481487</v>
      </c>
      <c r="P36" s="187">
        <f t="shared" si="2"/>
        <v>0.007829861111112023</v>
      </c>
      <c r="Q36" s="23"/>
      <c r="R36" s="38">
        <v>2</v>
      </c>
      <c r="S36" s="38">
        <v>38</v>
      </c>
    </row>
    <row r="37" spans="2:19" ht="12.75">
      <c r="B37" s="28">
        <v>24</v>
      </c>
      <c r="C37" s="193">
        <v>69</v>
      </c>
      <c r="D37" s="10" t="s">
        <v>122</v>
      </c>
      <c r="E37" s="140">
        <v>90</v>
      </c>
      <c r="F37" s="140" t="s">
        <v>193</v>
      </c>
      <c r="G37" s="40">
        <v>0.440625</v>
      </c>
      <c r="H37" s="14">
        <v>0.4728101851851852</v>
      </c>
      <c r="I37" s="83">
        <f t="shared" si="0"/>
        <v>0.032185185185185206</v>
      </c>
      <c r="J37" s="7">
        <v>1</v>
      </c>
      <c r="K37" s="7">
        <v>1</v>
      </c>
      <c r="L37" s="7">
        <v>4</v>
      </c>
      <c r="M37" s="7">
        <v>2</v>
      </c>
      <c r="N37" s="25">
        <v>0.000694444444444444</v>
      </c>
      <c r="O37" s="122">
        <f t="shared" si="1"/>
        <v>0.037740740740740755</v>
      </c>
      <c r="P37" s="187">
        <f t="shared" si="2"/>
        <v>0.007859953703704077</v>
      </c>
      <c r="Q37" s="23"/>
      <c r="R37" s="38">
        <v>2</v>
      </c>
      <c r="S37" s="38">
        <v>37</v>
      </c>
    </row>
    <row r="38" spans="2:19" ht="12.75">
      <c r="B38" s="28">
        <v>25</v>
      </c>
      <c r="C38" s="193">
        <v>47</v>
      </c>
      <c r="D38" s="10" t="s">
        <v>115</v>
      </c>
      <c r="E38" s="140">
        <v>90</v>
      </c>
      <c r="F38" s="183" t="s">
        <v>209</v>
      </c>
      <c r="G38" s="40">
        <v>0.4329803240740741</v>
      </c>
      <c r="H38" s="14">
        <v>0.46137152777777773</v>
      </c>
      <c r="I38" s="83">
        <f t="shared" si="0"/>
        <v>0.028391203703703627</v>
      </c>
      <c r="J38" s="7">
        <v>5</v>
      </c>
      <c r="K38" s="7">
        <v>3</v>
      </c>
      <c r="L38" s="7">
        <v>2</v>
      </c>
      <c r="M38" s="7">
        <v>4</v>
      </c>
      <c r="N38" s="25">
        <v>0.000694444444444444</v>
      </c>
      <c r="O38" s="122">
        <f t="shared" si="1"/>
        <v>0.03811342592592584</v>
      </c>
      <c r="P38" s="187">
        <f t="shared" si="2"/>
        <v>0.008232638888889164</v>
      </c>
      <c r="Q38" s="23"/>
      <c r="R38" s="38">
        <v>2</v>
      </c>
      <c r="S38" s="38">
        <v>36</v>
      </c>
    </row>
    <row r="39" spans="2:19" ht="12.75">
      <c r="B39" s="28">
        <v>26</v>
      </c>
      <c r="C39" s="193">
        <v>54</v>
      </c>
      <c r="D39" s="10" t="s">
        <v>226</v>
      </c>
      <c r="E39" s="140">
        <v>91</v>
      </c>
      <c r="F39" s="140" t="s">
        <v>224</v>
      </c>
      <c r="G39" s="40">
        <v>0.435416666666667</v>
      </c>
      <c r="H39" s="14">
        <v>0.4694872685185185</v>
      </c>
      <c r="I39" s="83">
        <f t="shared" si="0"/>
        <v>0.03407060185185151</v>
      </c>
      <c r="J39" s="7">
        <v>2</v>
      </c>
      <c r="K39" s="7">
        <v>2</v>
      </c>
      <c r="L39" s="7">
        <v>1</v>
      </c>
      <c r="M39" s="7">
        <v>2</v>
      </c>
      <c r="N39" s="25">
        <v>0.000694444444444444</v>
      </c>
      <c r="O39" s="122">
        <f t="shared" si="1"/>
        <v>0.03893171296296262</v>
      </c>
      <c r="P39" s="187">
        <f t="shared" si="2"/>
        <v>0.009050925925925941</v>
      </c>
      <c r="Q39" s="23"/>
      <c r="R39" s="38">
        <v>1</v>
      </c>
      <c r="S39" s="38">
        <v>35</v>
      </c>
    </row>
    <row r="40" spans="2:19" ht="12.75">
      <c r="B40" s="28">
        <v>27</v>
      </c>
      <c r="C40" s="193">
        <v>81</v>
      </c>
      <c r="D40" s="10" t="s">
        <v>71</v>
      </c>
      <c r="E40" s="140">
        <v>91</v>
      </c>
      <c r="F40" s="140" t="s">
        <v>193</v>
      </c>
      <c r="G40" s="40">
        <v>0.444791666666667</v>
      </c>
      <c r="H40" s="14">
        <v>0.4747337962962963</v>
      </c>
      <c r="I40" s="83">
        <f t="shared" si="0"/>
        <v>0.029942129629629333</v>
      </c>
      <c r="J40" s="7">
        <v>2</v>
      </c>
      <c r="K40" s="7">
        <v>4</v>
      </c>
      <c r="L40" s="7">
        <v>4</v>
      </c>
      <c r="M40" s="7">
        <v>3</v>
      </c>
      <c r="N40" s="25">
        <v>0.000694444444444444</v>
      </c>
      <c r="O40" s="122">
        <f t="shared" si="1"/>
        <v>0.038969907407407106</v>
      </c>
      <c r="P40" s="187">
        <f t="shared" si="2"/>
        <v>0.009089120370370428</v>
      </c>
      <c r="Q40" s="23"/>
      <c r="R40" s="38">
        <v>1</v>
      </c>
      <c r="S40" s="38">
        <v>34</v>
      </c>
    </row>
    <row r="41" spans="2:19" ht="12.75">
      <c r="B41" s="28">
        <v>28</v>
      </c>
      <c r="C41" s="193">
        <v>38</v>
      </c>
      <c r="D41" s="10" t="s">
        <v>63</v>
      </c>
      <c r="E41" s="140">
        <v>91</v>
      </c>
      <c r="F41" s="140" t="s">
        <v>58</v>
      </c>
      <c r="G41" s="40">
        <v>0.4298587962962963</v>
      </c>
      <c r="H41" s="14">
        <v>0.4612233796296296</v>
      </c>
      <c r="I41" s="83">
        <f t="shared" si="0"/>
        <v>0.03136458333333331</v>
      </c>
      <c r="J41" s="7">
        <v>3</v>
      </c>
      <c r="K41" s="7">
        <v>1</v>
      </c>
      <c r="L41" s="7">
        <v>4</v>
      </c>
      <c r="M41" s="7">
        <v>3</v>
      </c>
      <c r="N41" s="25">
        <v>0.000694444444444444</v>
      </c>
      <c r="O41" s="122">
        <f t="shared" si="1"/>
        <v>0.03900347222222219</v>
      </c>
      <c r="P41" s="187">
        <f t="shared" si="2"/>
        <v>0.009122685185185511</v>
      </c>
      <c r="Q41" s="23"/>
      <c r="R41" s="38">
        <v>1</v>
      </c>
      <c r="S41" s="38">
        <v>33</v>
      </c>
    </row>
    <row r="42" spans="2:19" ht="12.75">
      <c r="B42" s="28">
        <v>29</v>
      </c>
      <c r="C42" s="193">
        <v>70</v>
      </c>
      <c r="D42" s="56" t="s">
        <v>216</v>
      </c>
      <c r="E42" s="194">
        <v>91</v>
      </c>
      <c r="F42" s="140" t="s">
        <v>75</v>
      </c>
      <c r="G42" s="40">
        <v>0.440972222222222</v>
      </c>
      <c r="H42" s="14">
        <v>0.4716481481481481</v>
      </c>
      <c r="I42" s="83">
        <f aca="true" t="shared" si="3" ref="I42:I61">H42-G42</f>
        <v>0.030675925925926106</v>
      </c>
      <c r="J42" s="7">
        <v>2</v>
      </c>
      <c r="K42" s="7">
        <v>3</v>
      </c>
      <c r="L42" s="7">
        <v>3</v>
      </c>
      <c r="M42" s="7">
        <v>4</v>
      </c>
      <c r="N42" s="25">
        <v>0.000694444444444444</v>
      </c>
      <c r="O42" s="122">
        <f aca="true" t="shared" si="4" ref="O42:O61">H42-G42+(J42+K42+L42+M42)*N42</f>
        <v>0.03900925925925944</v>
      </c>
      <c r="P42" s="187">
        <f aca="true" t="shared" si="5" ref="P42:P61">O42-O$14</f>
        <v>0.00912847222222276</v>
      </c>
      <c r="Q42" s="23"/>
      <c r="R42" s="38">
        <v>1</v>
      </c>
      <c r="S42" s="38">
        <v>32</v>
      </c>
    </row>
    <row r="43" spans="2:19" ht="12.75">
      <c r="B43" s="28">
        <v>30</v>
      </c>
      <c r="C43" s="193">
        <v>49</v>
      </c>
      <c r="D43" s="10" t="s">
        <v>215</v>
      </c>
      <c r="E43" s="140">
        <v>91</v>
      </c>
      <c r="F43" s="140" t="s">
        <v>75</v>
      </c>
      <c r="G43" s="40">
        <v>0.433680555555556</v>
      </c>
      <c r="H43" s="14">
        <v>0.4640138888888889</v>
      </c>
      <c r="I43" s="83">
        <f t="shared" si="3"/>
        <v>0.03033333333333288</v>
      </c>
      <c r="J43" s="7">
        <v>4</v>
      </c>
      <c r="K43" s="7">
        <v>3</v>
      </c>
      <c r="L43" s="7">
        <v>3</v>
      </c>
      <c r="M43" s="7">
        <v>3</v>
      </c>
      <c r="N43" s="25">
        <v>0.000694444444444444</v>
      </c>
      <c r="O43" s="122">
        <f t="shared" si="4"/>
        <v>0.03936111111111065</v>
      </c>
      <c r="P43" s="187">
        <f t="shared" si="5"/>
        <v>0.009480324074073974</v>
      </c>
      <c r="Q43" s="23"/>
      <c r="R43" s="38">
        <v>1</v>
      </c>
      <c r="S43" s="38">
        <v>31</v>
      </c>
    </row>
    <row r="44" spans="2:19" ht="12.75">
      <c r="B44" s="28">
        <v>31</v>
      </c>
      <c r="C44" s="193">
        <v>58</v>
      </c>
      <c r="D44" s="10" t="s">
        <v>189</v>
      </c>
      <c r="E44" s="140">
        <v>91</v>
      </c>
      <c r="F44" s="140" t="s">
        <v>67</v>
      </c>
      <c r="G44" s="40">
        <v>0.436805555555556</v>
      </c>
      <c r="H44" s="14">
        <v>0.46589583333333334</v>
      </c>
      <c r="I44" s="83">
        <f t="shared" si="3"/>
        <v>0.02909027777777734</v>
      </c>
      <c r="J44" s="7">
        <v>4</v>
      </c>
      <c r="K44" s="7">
        <v>5</v>
      </c>
      <c r="L44" s="7">
        <v>3</v>
      </c>
      <c r="M44" s="7">
        <v>4</v>
      </c>
      <c r="N44" s="25">
        <v>0.000694444444444444</v>
      </c>
      <c r="O44" s="122">
        <f t="shared" si="4"/>
        <v>0.04020138888888845</v>
      </c>
      <c r="P44" s="187">
        <f t="shared" si="5"/>
        <v>0.010320601851851768</v>
      </c>
      <c r="Q44" s="23"/>
      <c r="R44" s="38">
        <v>1</v>
      </c>
      <c r="S44" s="38">
        <v>30</v>
      </c>
    </row>
    <row r="45" spans="2:19" ht="12.75">
      <c r="B45" s="28">
        <v>32</v>
      </c>
      <c r="C45" s="193">
        <v>64</v>
      </c>
      <c r="D45" s="10" t="s">
        <v>212</v>
      </c>
      <c r="E45" s="140">
        <v>91</v>
      </c>
      <c r="F45" s="140" t="s">
        <v>213</v>
      </c>
      <c r="G45" s="40">
        <v>0.438888888888889</v>
      </c>
      <c r="H45" s="14">
        <v>0.4687002314814815</v>
      </c>
      <c r="I45" s="83">
        <f t="shared" si="3"/>
        <v>0.029811342592592494</v>
      </c>
      <c r="J45" s="7">
        <v>2</v>
      </c>
      <c r="K45" s="7">
        <v>5</v>
      </c>
      <c r="L45" s="7">
        <v>4</v>
      </c>
      <c r="M45" s="7">
        <v>4</v>
      </c>
      <c r="N45" s="25">
        <v>0.000694444444444444</v>
      </c>
      <c r="O45" s="122">
        <f t="shared" si="4"/>
        <v>0.04022800925925915</v>
      </c>
      <c r="P45" s="187">
        <f t="shared" si="5"/>
        <v>0.010347222222222473</v>
      </c>
      <c r="Q45" s="23"/>
      <c r="R45" s="38">
        <v>1</v>
      </c>
      <c r="S45" s="38">
        <v>29</v>
      </c>
    </row>
    <row r="46" spans="2:19" ht="12.75">
      <c r="B46" s="28">
        <v>33</v>
      </c>
      <c r="C46" s="193">
        <v>68</v>
      </c>
      <c r="D46" s="10" t="s">
        <v>201</v>
      </c>
      <c r="E46" s="140">
        <v>91</v>
      </c>
      <c r="F46" s="140" t="s">
        <v>95</v>
      </c>
      <c r="G46" s="40">
        <v>0.440277777777778</v>
      </c>
      <c r="H46" s="14">
        <v>0.47288657407407403</v>
      </c>
      <c r="I46" s="83">
        <f t="shared" si="3"/>
        <v>0.03260879629629604</v>
      </c>
      <c r="J46" s="7">
        <v>4</v>
      </c>
      <c r="K46" s="7">
        <v>3</v>
      </c>
      <c r="L46" s="7">
        <v>2</v>
      </c>
      <c r="M46" s="7">
        <v>2</v>
      </c>
      <c r="N46" s="25">
        <v>0.000694444444444444</v>
      </c>
      <c r="O46" s="122">
        <f t="shared" si="4"/>
        <v>0.04024768518518492</v>
      </c>
      <c r="P46" s="187">
        <f t="shared" si="5"/>
        <v>0.010366898148148243</v>
      </c>
      <c r="Q46" s="23"/>
      <c r="R46" s="38">
        <v>1</v>
      </c>
      <c r="S46" s="38">
        <v>28</v>
      </c>
    </row>
    <row r="47" spans="2:19" ht="12.75">
      <c r="B47" s="28">
        <v>34</v>
      </c>
      <c r="C47" s="193">
        <v>62</v>
      </c>
      <c r="D47" s="10" t="s">
        <v>202</v>
      </c>
      <c r="E47" s="140">
        <v>91</v>
      </c>
      <c r="F47" s="140" t="s">
        <v>95</v>
      </c>
      <c r="G47" s="40">
        <v>0.438194444444444</v>
      </c>
      <c r="H47" s="14">
        <v>0.4688148148148148</v>
      </c>
      <c r="I47" s="83">
        <f t="shared" si="3"/>
        <v>0.030620370370370797</v>
      </c>
      <c r="J47" s="7">
        <v>3</v>
      </c>
      <c r="K47" s="7">
        <v>5</v>
      </c>
      <c r="L47" s="7">
        <v>2</v>
      </c>
      <c r="M47" s="7">
        <v>4</v>
      </c>
      <c r="N47" s="25">
        <v>0.000694444444444444</v>
      </c>
      <c r="O47" s="122">
        <f t="shared" si="4"/>
        <v>0.04034259259259301</v>
      </c>
      <c r="P47" s="187">
        <f t="shared" si="5"/>
        <v>0.010461805555556335</v>
      </c>
      <c r="Q47" s="23"/>
      <c r="R47" s="38">
        <v>1</v>
      </c>
      <c r="S47" s="38">
        <v>27</v>
      </c>
    </row>
    <row r="48" spans="2:19" ht="12.75">
      <c r="B48" s="28">
        <v>35</v>
      </c>
      <c r="C48" s="193">
        <v>72</v>
      </c>
      <c r="D48" s="56" t="s">
        <v>217</v>
      </c>
      <c r="E48" s="194">
        <v>91</v>
      </c>
      <c r="F48" s="140" t="s">
        <v>75</v>
      </c>
      <c r="G48" s="40">
        <v>0.441666666666667</v>
      </c>
      <c r="H48" s="14">
        <v>0.47255555555555556</v>
      </c>
      <c r="I48" s="83">
        <f t="shared" si="3"/>
        <v>0.030888888888888577</v>
      </c>
      <c r="J48" s="7">
        <v>3</v>
      </c>
      <c r="K48" s="7">
        <v>4</v>
      </c>
      <c r="L48" s="7">
        <v>4</v>
      </c>
      <c r="M48" s="7">
        <v>3</v>
      </c>
      <c r="N48" s="25">
        <v>0.000694444444444444</v>
      </c>
      <c r="O48" s="122">
        <f t="shared" si="4"/>
        <v>0.04061111111111079</v>
      </c>
      <c r="P48" s="187">
        <f t="shared" si="5"/>
        <v>0.010730324074074114</v>
      </c>
      <c r="Q48" s="23"/>
      <c r="R48" s="38">
        <v>1</v>
      </c>
      <c r="S48" s="38">
        <v>26</v>
      </c>
    </row>
    <row r="49" spans="2:19" ht="12.75">
      <c r="B49" s="28">
        <v>36</v>
      </c>
      <c r="C49" s="193">
        <v>73</v>
      </c>
      <c r="D49" s="10" t="s">
        <v>143</v>
      </c>
      <c r="E49" s="140">
        <v>91</v>
      </c>
      <c r="F49" s="140" t="s">
        <v>58</v>
      </c>
      <c r="G49" s="40">
        <v>0.442013888888889</v>
      </c>
      <c r="H49" s="14">
        <v>0.47300694444444447</v>
      </c>
      <c r="I49" s="83">
        <f t="shared" si="3"/>
        <v>0.030993055555555482</v>
      </c>
      <c r="J49" s="7">
        <v>4</v>
      </c>
      <c r="K49" s="7">
        <v>4</v>
      </c>
      <c r="L49" s="7">
        <v>3</v>
      </c>
      <c r="M49" s="7">
        <v>3</v>
      </c>
      <c r="N49" s="25">
        <v>0.000694444444444444</v>
      </c>
      <c r="O49" s="122">
        <f t="shared" si="4"/>
        <v>0.0407152777777777</v>
      </c>
      <c r="P49" s="187">
        <f t="shared" si="5"/>
        <v>0.01083449074074102</v>
      </c>
      <c r="Q49" s="23"/>
      <c r="R49" s="38">
        <v>1</v>
      </c>
      <c r="S49" s="38">
        <v>25</v>
      </c>
    </row>
    <row r="50" spans="2:19" ht="12.75">
      <c r="B50" s="28">
        <v>37</v>
      </c>
      <c r="C50" s="193">
        <v>65</v>
      </c>
      <c r="D50" s="10" t="s">
        <v>188</v>
      </c>
      <c r="E50" s="140">
        <v>90</v>
      </c>
      <c r="F50" s="140" t="s">
        <v>67</v>
      </c>
      <c r="G50" s="40">
        <v>0.439236111111111</v>
      </c>
      <c r="H50" s="14">
        <v>0.46900694444444446</v>
      </c>
      <c r="I50" s="83">
        <f t="shared" si="3"/>
        <v>0.02977083333333347</v>
      </c>
      <c r="J50" s="7">
        <v>4</v>
      </c>
      <c r="K50" s="7">
        <v>5</v>
      </c>
      <c r="L50" s="7">
        <v>3</v>
      </c>
      <c r="M50" s="7">
        <v>4</v>
      </c>
      <c r="N50" s="25">
        <v>0.000694444444444444</v>
      </c>
      <c r="O50" s="122">
        <f t="shared" si="4"/>
        <v>0.040881944444444575</v>
      </c>
      <c r="P50" s="187">
        <f t="shared" si="5"/>
        <v>0.011001157407407897</v>
      </c>
      <c r="Q50" s="23"/>
      <c r="R50" s="38">
        <v>1</v>
      </c>
      <c r="S50" s="38">
        <v>24</v>
      </c>
    </row>
    <row r="51" spans="2:19" ht="12.75">
      <c r="B51" s="28">
        <v>38</v>
      </c>
      <c r="C51" s="193">
        <v>43</v>
      </c>
      <c r="D51" s="56" t="s">
        <v>149</v>
      </c>
      <c r="E51" s="194">
        <v>92</v>
      </c>
      <c r="F51" s="140" t="s">
        <v>75</v>
      </c>
      <c r="G51" s="40">
        <v>0.4315949074074074</v>
      </c>
      <c r="H51" s="14">
        <v>0.4644479166666667</v>
      </c>
      <c r="I51" s="83">
        <f t="shared" si="3"/>
        <v>0.03285300925925927</v>
      </c>
      <c r="J51" s="7">
        <v>1</v>
      </c>
      <c r="K51" s="7">
        <v>4</v>
      </c>
      <c r="L51" s="7">
        <v>2</v>
      </c>
      <c r="M51" s="7">
        <v>5</v>
      </c>
      <c r="N51" s="25">
        <v>0.000694444444444444</v>
      </c>
      <c r="O51" s="122">
        <f t="shared" si="4"/>
        <v>0.0411863425925926</v>
      </c>
      <c r="P51" s="187">
        <f t="shared" si="5"/>
        <v>0.011305555555555923</v>
      </c>
      <c r="Q51" s="23"/>
      <c r="R51" s="38">
        <v>1</v>
      </c>
      <c r="S51" s="38">
        <v>23</v>
      </c>
    </row>
    <row r="52" spans="2:19" ht="12.75">
      <c r="B52" s="28">
        <v>39</v>
      </c>
      <c r="C52" s="193">
        <v>76</v>
      </c>
      <c r="D52" s="56" t="s">
        <v>228</v>
      </c>
      <c r="E52" s="194">
        <v>91</v>
      </c>
      <c r="F52" s="140" t="s">
        <v>224</v>
      </c>
      <c r="G52" s="40">
        <v>0.443055555555555</v>
      </c>
      <c r="H52" s="14">
        <v>0.4760104166666667</v>
      </c>
      <c r="I52" s="83">
        <f t="shared" si="3"/>
        <v>0.03295486111111173</v>
      </c>
      <c r="J52" s="7">
        <v>4</v>
      </c>
      <c r="K52" s="7">
        <v>3</v>
      </c>
      <c r="L52" s="7">
        <v>3</v>
      </c>
      <c r="M52" s="7">
        <v>2</v>
      </c>
      <c r="N52" s="25">
        <v>0.000694444444444444</v>
      </c>
      <c r="O52" s="122">
        <f t="shared" si="4"/>
        <v>0.041288194444445064</v>
      </c>
      <c r="P52" s="187">
        <f t="shared" si="5"/>
        <v>0.011407407407408386</v>
      </c>
      <c r="Q52" s="23"/>
      <c r="R52" s="38">
        <v>1</v>
      </c>
      <c r="S52" s="38">
        <v>22</v>
      </c>
    </row>
    <row r="53" spans="2:19" ht="12.75">
      <c r="B53" s="28">
        <v>40</v>
      </c>
      <c r="C53" s="193">
        <v>57</v>
      </c>
      <c r="D53" s="56" t="s">
        <v>227</v>
      </c>
      <c r="E53" s="194">
        <v>92</v>
      </c>
      <c r="F53" s="140" t="s">
        <v>224</v>
      </c>
      <c r="G53" s="40">
        <v>0.436458333333333</v>
      </c>
      <c r="H53" s="14">
        <v>0.46719328703703705</v>
      </c>
      <c r="I53" s="83">
        <f t="shared" si="3"/>
        <v>0.03073495370370405</v>
      </c>
      <c r="J53" s="7">
        <v>4</v>
      </c>
      <c r="K53" s="7">
        <v>3</v>
      </c>
      <c r="L53" s="7">
        <v>5</v>
      </c>
      <c r="M53" s="7">
        <v>4</v>
      </c>
      <c r="N53" s="25">
        <v>0.000694444444444444</v>
      </c>
      <c r="O53" s="122">
        <f t="shared" si="4"/>
        <v>0.041846064814815155</v>
      </c>
      <c r="P53" s="187">
        <f t="shared" si="5"/>
        <v>0.011965277777778477</v>
      </c>
      <c r="Q53" s="23"/>
      <c r="R53" s="38"/>
      <c r="S53" s="38">
        <v>21</v>
      </c>
    </row>
    <row r="54" spans="2:19" ht="12.75">
      <c r="B54" s="28">
        <v>41</v>
      </c>
      <c r="C54" s="193">
        <v>77</v>
      </c>
      <c r="D54" s="10" t="s">
        <v>214</v>
      </c>
      <c r="E54" s="140">
        <v>91</v>
      </c>
      <c r="F54" s="140" t="s">
        <v>213</v>
      </c>
      <c r="G54" s="40">
        <v>0.443402777777778</v>
      </c>
      <c r="H54" s="14">
        <v>0.47970138888888886</v>
      </c>
      <c r="I54" s="83">
        <f t="shared" si="3"/>
        <v>0.03629861111111088</v>
      </c>
      <c r="J54" s="7">
        <v>1</v>
      </c>
      <c r="K54" s="7">
        <v>5</v>
      </c>
      <c r="L54" s="7">
        <v>0</v>
      </c>
      <c r="M54" s="7">
        <v>2</v>
      </c>
      <c r="N54" s="25">
        <v>0.000694444444444444</v>
      </c>
      <c r="O54" s="122">
        <f t="shared" si="4"/>
        <v>0.04185416666666643</v>
      </c>
      <c r="P54" s="187">
        <f t="shared" si="5"/>
        <v>0.01197337962962975</v>
      </c>
      <c r="Q54" s="23"/>
      <c r="R54" s="38"/>
      <c r="S54" s="38">
        <v>20</v>
      </c>
    </row>
    <row r="55" spans="2:19" ht="12.75">
      <c r="B55" s="28">
        <v>42</v>
      </c>
      <c r="C55" s="193">
        <v>44</v>
      </c>
      <c r="D55" s="10" t="s">
        <v>118</v>
      </c>
      <c r="E55" s="140">
        <v>91</v>
      </c>
      <c r="F55" s="140" t="s">
        <v>53</v>
      </c>
      <c r="G55" s="40">
        <v>0.431944444444444</v>
      </c>
      <c r="H55" s="14">
        <v>0.4637546296296296</v>
      </c>
      <c r="I55" s="83">
        <f t="shared" si="3"/>
        <v>0.03181018518518558</v>
      </c>
      <c r="J55" s="7">
        <v>3</v>
      </c>
      <c r="K55" s="7">
        <v>4</v>
      </c>
      <c r="L55" s="7">
        <v>4</v>
      </c>
      <c r="M55" s="7">
        <v>4</v>
      </c>
      <c r="N55" s="25">
        <v>0.000694444444444444</v>
      </c>
      <c r="O55" s="122">
        <f t="shared" si="4"/>
        <v>0.04222685185185224</v>
      </c>
      <c r="P55" s="187">
        <f t="shared" si="5"/>
        <v>0.012346064814815559</v>
      </c>
      <c r="Q55" s="23"/>
      <c r="R55" s="38"/>
      <c r="S55" s="38">
        <v>19</v>
      </c>
    </row>
    <row r="56" spans="2:19" ht="12.75">
      <c r="B56" s="28">
        <v>43</v>
      </c>
      <c r="C56" s="193">
        <v>83</v>
      </c>
      <c r="D56" s="10" t="s">
        <v>190</v>
      </c>
      <c r="E56" s="140">
        <v>91</v>
      </c>
      <c r="F56" s="140" t="s">
        <v>67</v>
      </c>
      <c r="G56" s="40">
        <v>0.445486111111111</v>
      </c>
      <c r="H56" s="14">
        <v>0.4773958333333333</v>
      </c>
      <c r="I56" s="83">
        <f t="shared" si="3"/>
        <v>0.03190972222222227</v>
      </c>
      <c r="J56" s="7">
        <v>2</v>
      </c>
      <c r="K56" s="7">
        <v>4</v>
      </c>
      <c r="L56" s="7">
        <v>5</v>
      </c>
      <c r="M56" s="7">
        <v>5</v>
      </c>
      <c r="N56" s="25">
        <v>0.000694444444444444</v>
      </c>
      <c r="O56" s="122">
        <f t="shared" si="4"/>
        <v>0.043020833333333376</v>
      </c>
      <c r="P56" s="187">
        <f t="shared" si="5"/>
        <v>0.013140046296296698</v>
      </c>
      <c r="Q56" s="23"/>
      <c r="R56" s="38"/>
      <c r="S56" s="38">
        <v>18</v>
      </c>
    </row>
    <row r="57" spans="2:19" ht="12.75">
      <c r="B57" s="28">
        <v>44</v>
      </c>
      <c r="C57" s="193">
        <v>78</v>
      </c>
      <c r="D57" s="10" t="s">
        <v>229</v>
      </c>
      <c r="E57" s="140">
        <v>92</v>
      </c>
      <c r="F57" s="194" t="s">
        <v>224</v>
      </c>
      <c r="G57" s="40">
        <v>0.44375</v>
      </c>
      <c r="H57" s="14">
        <v>0.47739120370370375</v>
      </c>
      <c r="I57" s="83">
        <f t="shared" si="3"/>
        <v>0.03364120370370377</v>
      </c>
      <c r="J57" s="7">
        <v>5</v>
      </c>
      <c r="K57" s="7">
        <v>2</v>
      </c>
      <c r="L57" s="7">
        <v>3</v>
      </c>
      <c r="M57" s="7">
        <v>4</v>
      </c>
      <c r="N57" s="25">
        <v>0.000694444444444444</v>
      </c>
      <c r="O57" s="122">
        <f t="shared" si="4"/>
        <v>0.043363425925925986</v>
      </c>
      <c r="P57" s="187">
        <f t="shared" si="5"/>
        <v>0.013482638888889308</v>
      </c>
      <c r="Q57" s="23"/>
      <c r="R57" s="38"/>
      <c r="S57" s="38">
        <v>17</v>
      </c>
    </row>
    <row r="58" spans="2:19" ht="12.75">
      <c r="B58" s="28">
        <v>45</v>
      </c>
      <c r="C58" s="193">
        <v>59</v>
      </c>
      <c r="D58" s="56" t="s">
        <v>196</v>
      </c>
      <c r="E58" s="194">
        <v>91</v>
      </c>
      <c r="F58" s="194" t="s">
        <v>193</v>
      </c>
      <c r="G58" s="40">
        <v>0.437152777777778</v>
      </c>
      <c r="H58" s="14">
        <v>0.4700752314814815</v>
      </c>
      <c r="I58" s="83">
        <f t="shared" si="3"/>
        <v>0.0329224537037035</v>
      </c>
      <c r="J58" s="7">
        <v>4</v>
      </c>
      <c r="K58" s="7">
        <v>5</v>
      </c>
      <c r="L58" s="7">
        <v>5</v>
      </c>
      <c r="M58" s="7">
        <v>4</v>
      </c>
      <c r="N58" s="25">
        <v>0.000694444444444444</v>
      </c>
      <c r="O58" s="122">
        <f t="shared" si="4"/>
        <v>0.04542245370370349</v>
      </c>
      <c r="P58" s="187">
        <f t="shared" si="5"/>
        <v>0.015541666666666815</v>
      </c>
      <c r="Q58" s="23"/>
      <c r="R58" s="38"/>
      <c r="S58" s="38">
        <v>16</v>
      </c>
    </row>
    <row r="59" spans="2:19" ht="12.75">
      <c r="B59" s="28">
        <v>46</v>
      </c>
      <c r="C59" s="193">
        <v>36</v>
      </c>
      <c r="D59" s="10" t="s">
        <v>197</v>
      </c>
      <c r="E59" s="140">
        <v>91</v>
      </c>
      <c r="F59" s="194" t="s">
        <v>193</v>
      </c>
      <c r="G59" s="40">
        <v>0.42916898148148147</v>
      </c>
      <c r="H59" s="21">
        <v>0.46352662037037035</v>
      </c>
      <c r="I59" s="83">
        <f t="shared" si="3"/>
        <v>0.034357638888888875</v>
      </c>
      <c r="J59" s="22">
        <v>4</v>
      </c>
      <c r="K59" s="22">
        <v>4</v>
      </c>
      <c r="L59" s="22">
        <v>3</v>
      </c>
      <c r="M59" s="22">
        <v>5</v>
      </c>
      <c r="N59" s="25">
        <v>0.000694444444444444</v>
      </c>
      <c r="O59" s="122">
        <f t="shared" si="4"/>
        <v>0.04546874999999998</v>
      </c>
      <c r="P59" s="187">
        <f t="shared" si="5"/>
        <v>0.015587962962963303</v>
      </c>
      <c r="Q59" s="23"/>
      <c r="R59" s="38"/>
      <c r="S59" s="38">
        <v>15</v>
      </c>
    </row>
    <row r="60" spans="2:19" ht="13.5" thickBot="1">
      <c r="B60" s="211">
        <v>47</v>
      </c>
      <c r="C60" s="196">
        <v>53</v>
      </c>
      <c r="D60" s="12" t="s">
        <v>195</v>
      </c>
      <c r="E60" s="184">
        <v>91</v>
      </c>
      <c r="F60" s="184" t="s">
        <v>193</v>
      </c>
      <c r="G60" s="54">
        <v>0.43505555555555553</v>
      </c>
      <c r="H60" s="15">
        <v>0.47192824074074075</v>
      </c>
      <c r="I60" s="173">
        <f t="shared" si="3"/>
        <v>0.03687268518518522</v>
      </c>
      <c r="J60" s="16">
        <v>4</v>
      </c>
      <c r="K60" s="16">
        <v>4</v>
      </c>
      <c r="L60" s="16">
        <v>5</v>
      </c>
      <c r="M60" s="16">
        <v>5</v>
      </c>
      <c r="N60" s="60">
        <v>0.000694444444444444</v>
      </c>
      <c r="O60" s="138">
        <f t="shared" si="4"/>
        <v>0.04937268518518521</v>
      </c>
      <c r="P60" s="188">
        <f t="shared" si="5"/>
        <v>0.01949189814814853</v>
      </c>
      <c r="Q60" s="36"/>
      <c r="R60" s="47"/>
      <c r="S60" s="38">
        <v>14</v>
      </c>
    </row>
    <row r="61" spans="2:19" ht="13.5" thickBot="1">
      <c r="B61" s="212" t="s">
        <v>276</v>
      </c>
      <c r="C61" s="193">
        <v>85</v>
      </c>
      <c r="D61" s="10" t="s">
        <v>210</v>
      </c>
      <c r="E61" s="140">
        <v>92</v>
      </c>
      <c r="F61" s="183" t="s">
        <v>209</v>
      </c>
      <c r="G61" s="40">
        <v>0.446180555555556</v>
      </c>
      <c r="H61" s="14">
        <v>0.4762037037037037</v>
      </c>
      <c r="I61" s="83">
        <f t="shared" si="3"/>
        <v>0.03002314814814766</v>
      </c>
      <c r="J61" s="7">
        <v>4</v>
      </c>
      <c r="K61" s="7">
        <v>0</v>
      </c>
      <c r="L61" s="7">
        <v>4</v>
      </c>
      <c r="M61" s="7">
        <v>4</v>
      </c>
      <c r="N61" s="25">
        <v>0.000694444444444444</v>
      </c>
      <c r="O61" s="122">
        <f t="shared" si="4"/>
        <v>0.03835648148148099</v>
      </c>
      <c r="P61" s="187">
        <f t="shared" si="5"/>
        <v>0.008475694444444314</v>
      </c>
      <c r="Q61" s="36"/>
      <c r="R61" s="47"/>
      <c r="S61" s="38"/>
    </row>
    <row r="63" ht="12.75">
      <c r="D63" s="145" t="s">
        <v>154</v>
      </c>
    </row>
    <row r="64" spans="3:6" ht="12.75">
      <c r="C64" s="113">
        <v>37</v>
      </c>
      <c r="D64" s="71" t="s">
        <v>198</v>
      </c>
      <c r="E64" s="113">
        <v>91</v>
      </c>
      <c r="F64" s="113" t="s">
        <v>193</v>
      </c>
    </row>
    <row r="65" spans="3:14" ht="15.75">
      <c r="C65" s="113">
        <v>50</v>
      </c>
      <c r="D65" s="71" t="s">
        <v>203</v>
      </c>
      <c r="E65" s="113">
        <v>90</v>
      </c>
      <c r="F65" s="113" t="s">
        <v>95</v>
      </c>
      <c r="M65" s="41"/>
      <c r="N65" s="41"/>
    </row>
    <row r="66" spans="3:15" ht="15.75">
      <c r="C66" s="113">
        <v>75</v>
      </c>
      <c r="D66" s="71" t="s">
        <v>110</v>
      </c>
      <c r="E66" s="113">
        <v>90</v>
      </c>
      <c r="F66" s="113" t="s">
        <v>95</v>
      </c>
      <c r="G66" s="6"/>
      <c r="M66" s="41"/>
      <c r="N66" s="41"/>
      <c r="O66" s="41"/>
    </row>
    <row r="68" ht="12.75">
      <c r="D68" s="145" t="s">
        <v>274</v>
      </c>
    </row>
    <row r="69" spans="3:9" ht="12.75">
      <c r="C69" s="113">
        <v>84</v>
      </c>
      <c r="D69" s="71" t="s">
        <v>123</v>
      </c>
      <c r="E69" s="113">
        <v>91</v>
      </c>
      <c r="F69" s="207" t="s">
        <v>224</v>
      </c>
      <c r="I69" s="6" t="s">
        <v>275</v>
      </c>
    </row>
    <row r="71" ht="12.75">
      <c r="O71" s="6" t="s">
        <v>253</v>
      </c>
    </row>
    <row r="72" ht="12.75">
      <c r="O72" s="6"/>
    </row>
    <row r="73" ht="12.75">
      <c r="O73" s="6" t="s">
        <v>254</v>
      </c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showGridLines="0" workbookViewId="0" topLeftCell="A1">
      <selection activeCell="P51" sqref="P51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3.00390625" style="0" customWidth="1"/>
    <col min="4" max="4" width="20.6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3" width="2.00390625" style="0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625" style="90" customWidth="1"/>
    <col min="18" max="18" width="2.625" style="76" customWidth="1"/>
    <col min="19" max="19" width="3.00390625" style="0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250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170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261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262</v>
      </c>
      <c r="C10" s="41"/>
      <c r="D10" s="41"/>
      <c r="E10" s="86"/>
      <c r="G10" s="41"/>
      <c r="H10" s="41"/>
      <c r="N10" s="41"/>
      <c r="O10" s="41" t="s">
        <v>277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65" t="s">
        <v>4</v>
      </c>
      <c r="K12" s="266"/>
      <c r="L12" s="266"/>
      <c r="M12" s="267"/>
      <c r="N12" s="4" t="s">
        <v>8</v>
      </c>
      <c r="O12" s="2" t="s">
        <v>1</v>
      </c>
      <c r="P12" s="79" t="s">
        <v>11</v>
      </c>
      <c r="Q12" s="79" t="s">
        <v>15</v>
      </c>
      <c r="R12" s="79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26" t="s">
        <v>44</v>
      </c>
      <c r="S13" s="190" t="s">
        <v>45</v>
      </c>
    </row>
    <row r="14" spans="2:19" ht="12.75">
      <c r="B14" s="51">
        <v>1</v>
      </c>
      <c r="C14" s="214">
        <v>126</v>
      </c>
      <c r="D14" s="52" t="s">
        <v>34</v>
      </c>
      <c r="E14" s="141">
        <v>88</v>
      </c>
      <c r="F14" s="182" t="s">
        <v>180</v>
      </c>
      <c r="G14" s="201">
        <v>0.5402708333333334</v>
      </c>
      <c r="H14" s="67">
        <v>0.565931712962963</v>
      </c>
      <c r="I14" s="131">
        <f aca="true" t="shared" si="0" ref="I14:I34">H14-G14</f>
        <v>0.025660879629629596</v>
      </c>
      <c r="J14" s="94">
        <v>0</v>
      </c>
      <c r="K14" s="94">
        <v>0</v>
      </c>
      <c r="L14" s="94">
        <v>1</v>
      </c>
      <c r="M14" s="8">
        <v>2</v>
      </c>
      <c r="N14" s="66">
        <v>0.000694444444444444</v>
      </c>
      <c r="O14" s="132">
        <f aca="true" t="shared" si="1" ref="O14:O34">H14-G14+(J14+K14+L14+M14)*N14</f>
        <v>0.02774421296296293</v>
      </c>
      <c r="P14" s="191">
        <f aca="true" t="shared" si="2" ref="P14:P34">O14-O$14</f>
        <v>0</v>
      </c>
      <c r="Q14" s="134" t="s">
        <v>39</v>
      </c>
      <c r="R14" s="209">
        <v>22</v>
      </c>
      <c r="S14" s="46">
        <v>25</v>
      </c>
    </row>
    <row r="15" spans="2:19" ht="12.75">
      <c r="B15" s="9">
        <v>2</v>
      </c>
      <c r="C15" s="216">
        <v>117</v>
      </c>
      <c r="D15" s="56" t="s">
        <v>25</v>
      </c>
      <c r="E15" s="194">
        <v>87</v>
      </c>
      <c r="F15" s="183" t="s">
        <v>180</v>
      </c>
      <c r="G15" s="186">
        <v>0.5371435185185185</v>
      </c>
      <c r="H15" s="14">
        <v>0.5618622685185185</v>
      </c>
      <c r="I15" s="82">
        <f t="shared" si="0"/>
        <v>0.02471875000000001</v>
      </c>
      <c r="J15" s="73">
        <v>2</v>
      </c>
      <c r="K15" s="73">
        <v>2</v>
      </c>
      <c r="L15" s="73">
        <v>2</v>
      </c>
      <c r="M15" s="7">
        <v>2</v>
      </c>
      <c r="N15" s="25">
        <v>0.000694444444444444</v>
      </c>
      <c r="O15" s="122">
        <f t="shared" si="1"/>
        <v>0.030274305555555565</v>
      </c>
      <c r="P15" s="187">
        <f t="shared" si="2"/>
        <v>0.002530092592592636</v>
      </c>
      <c r="Q15" s="78" t="s">
        <v>49</v>
      </c>
      <c r="R15" s="210">
        <v>21</v>
      </c>
      <c r="S15" s="38">
        <v>24</v>
      </c>
    </row>
    <row r="16" spans="2:19" ht="12.75">
      <c r="B16" s="9">
        <v>3</v>
      </c>
      <c r="C16" s="215">
        <v>118</v>
      </c>
      <c r="D16" s="10" t="s">
        <v>26</v>
      </c>
      <c r="E16" s="140">
        <v>87</v>
      </c>
      <c r="F16" s="183" t="s">
        <v>99</v>
      </c>
      <c r="G16" s="186">
        <v>0.5374930555555556</v>
      </c>
      <c r="H16" s="14">
        <v>0.5604756944444444</v>
      </c>
      <c r="I16" s="82">
        <f t="shared" si="0"/>
        <v>0.02298263888888885</v>
      </c>
      <c r="J16" s="73">
        <v>3</v>
      </c>
      <c r="K16" s="73">
        <v>1</v>
      </c>
      <c r="L16" s="73">
        <v>5</v>
      </c>
      <c r="M16" s="7">
        <v>2</v>
      </c>
      <c r="N16" s="25">
        <v>0.000694444444444444</v>
      </c>
      <c r="O16" s="122">
        <f t="shared" si="1"/>
        <v>0.030621527777777734</v>
      </c>
      <c r="P16" s="187">
        <f t="shared" si="2"/>
        <v>0.0028773148148148048</v>
      </c>
      <c r="Q16" s="78" t="s">
        <v>49</v>
      </c>
      <c r="R16" s="210">
        <v>20</v>
      </c>
      <c r="S16" s="38">
        <v>23</v>
      </c>
    </row>
    <row r="17" spans="2:19" ht="12.75">
      <c r="B17" s="37">
        <v>4</v>
      </c>
      <c r="C17" s="216">
        <v>124</v>
      </c>
      <c r="D17" s="31" t="s">
        <v>179</v>
      </c>
      <c r="E17" s="198">
        <v>87</v>
      </c>
      <c r="F17" s="140" t="s">
        <v>180</v>
      </c>
      <c r="G17" s="186">
        <v>0.539583333333333</v>
      </c>
      <c r="H17" s="14">
        <v>0.5642106481481481</v>
      </c>
      <c r="I17" s="82">
        <f t="shared" si="0"/>
        <v>0.02462731481481517</v>
      </c>
      <c r="J17" s="73">
        <v>5</v>
      </c>
      <c r="K17" s="73">
        <v>2</v>
      </c>
      <c r="L17" s="73">
        <v>0</v>
      </c>
      <c r="M17" s="7">
        <v>2</v>
      </c>
      <c r="N17" s="25">
        <v>0.000694444444444444</v>
      </c>
      <c r="O17" s="122">
        <f t="shared" si="1"/>
        <v>0.030877314814815166</v>
      </c>
      <c r="P17" s="187">
        <f t="shared" si="2"/>
        <v>0.0031331018518522373</v>
      </c>
      <c r="Q17" s="78" t="s">
        <v>49</v>
      </c>
      <c r="R17" s="210">
        <v>19</v>
      </c>
      <c r="S17" s="38">
        <v>22</v>
      </c>
    </row>
    <row r="18" spans="2:19" ht="12.75">
      <c r="B18" s="9">
        <v>5</v>
      </c>
      <c r="C18" s="216">
        <v>120</v>
      </c>
      <c r="D18" s="10" t="s">
        <v>135</v>
      </c>
      <c r="E18" s="140">
        <v>88</v>
      </c>
      <c r="F18" s="183" t="s">
        <v>100</v>
      </c>
      <c r="G18" s="186">
        <v>0.5381840277777777</v>
      </c>
      <c r="H18" s="14">
        <v>0.5648090277777778</v>
      </c>
      <c r="I18" s="83">
        <f t="shared" si="0"/>
        <v>0.02662500000000001</v>
      </c>
      <c r="J18" s="7">
        <v>0</v>
      </c>
      <c r="K18" s="7">
        <v>3</v>
      </c>
      <c r="L18" s="7">
        <v>2</v>
      </c>
      <c r="M18" s="7">
        <v>2</v>
      </c>
      <c r="N18" s="25">
        <v>0.000694444444444444</v>
      </c>
      <c r="O18" s="122">
        <f t="shared" si="1"/>
        <v>0.03148611111111112</v>
      </c>
      <c r="P18" s="187">
        <f t="shared" si="2"/>
        <v>0.0037418981481481886</v>
      </c>
      <c r="Q18" s="78" t="s">
        <v>50</v>
      </c>
      <c r="R18" s="210">
        <v>18</v>
      </c>
      <c r="S18" s="38">
        <v>21</v>
      </c>
    </row>
    <row r="19" spans="2:19" ht="12.75">
      <c r="B19" s="37">
        <v>6</v>
      </c>
      <c r="C19" s="215">
        <v>129</v>
      </c>
      <c r="D19" s="10" t="s">
        <v>22</v>
      </c>
      <c r="E19" s="140">
        <v>88</v>
      </c>
      <c r="F19" s="183" t="s">
        <v>180</v>
      </c>
      <c r="G19" s="186">
        <v>0.541319444444443</v>
      </c>
      <c r="H19" s="14">
        <v>0.5675381944444444</v>
      </c>
      <c r="I19" s="83">
        <f t="shared" si="0"/>
        <v>0.0262187500000014</v>
      </c>
      <c r="J19" s="7">
        <v>2</v>
      </c>
      <c r="K19" s="7">
        <v>3</v>
      </c>
      <c r="L19" s="7">
        <v>2</v>
      </c>
      <c r="M19" s="7">
        <v>1</v>
      </c>
      <c r="N19" s="25">
        <v>0.000694444444444444</v>
      </c>
      <c r="O19" s="122">
        <f t="shared" si="1"/>
        <v>0.03177430555555695</v>
      </c>
      <c r="P19" s="187">
        <f t="shared" si="2"/>
        <v>0.0040300925925940215</v>
      </c>
      <c r="Q19" s="78" t="s">
        <v>50</v>
      </c>
      <c r="R19" s="210">
        <v>17</v>
      </c>
      <c r="S19" s="38">
        <v>20</v>
      </c>
    </row>
    <row r="20" spans="2:19" ht="12.75">
      <c r="B20" s="9">
        <v>7</v>
      </c>
      <c r="C20" s="216">
        <v>116</v>
      </c>
      <c r="D20" s="10" t="s">
        <v>141</v>
      </c>
      <c r="E20" s="140">
        <v>89</v>
      </c>
      <c r="F20" s="183" t="s">
        <v>100</v>
      </c>
      <c r="G20" s="186">
        <v>0.5367974537037037</v>
      </c>
      <c r="H20" s="14">
        <v>0.5660023148148149</v>
      </c>
      <c r="I20" s="83">
        <f t="shared" si="0"/>
        <v>0.029204861111111202</v>
      </c>
      <c r="J20" s="7">
        <v>1</v>
      </c>
      <c r="K20" s="7">
        <v>2</v>
      </c>
      <c r="L20" s="7">
        <v>1</v>
      </c>
      <c r="M20" s="7">
        <v>0</v>
      </c>
      <c r="N20" s="25">
        <v>0.000694444444444444</v>
      </c>
      <c r="O20" s="122">
        <f t="shared" si="1"/>
        <v>0.03198263888888898</v>
      </c>
      <c r="P20" s="187">
        <f t="shared" si="2"/>
        <v>0.004238425925926048</v>
      </c>
      <c r="Q20" s="78"/>
      <c r="R20" s="210">
        <v>16</v>
      </c>
      <c r="S20" s="38">
        <v>19</v>
      </c>
    </row>
    <row r="21" spans="2:19" ht="12.75">
      <c r="B21" s="37">
        <v>8</v>
      </c>
      <c r="C21" s="215">
        <v>130</v>
      </c>
      <c r="D21" s="10" t="s">
        <v>140</v>
      </c>
      <c r="E21" s="140">
        <v>89</v>
      </c>
      <c r="F21" s="183" t="s">
        <v>100</v>
      </c>
      <c r="G21" s="186">
        <v>0.5416574074074074</v>
      </c>
      <c r="H21" s="14">
        <v>0.5698078703703704</v>
      </c>
      <c r="I21" s="83">
        <f t="shared" si="0"/>
        <v>0.028150462962962974</v>
      </c>
      <c r="J21" s="7">
        <v>3</v>
      </c>
      <c r="K21" s="7">
        <v>2</v>
      </c>
      <c r="L21" s="7">
        <v>0</v>
      </c>
      <c r="M21" s="7">
        <v>1</v>
      </c>
      <c r="N21" s="25">
        <v>0.000694444444444444</v>
      </c>
      <c r="O21" s="122">
        <f t="shared" si="1"/>
        <v>0.03231712962962964</v>
      </c>
      <c r="P21" s="187">
        <f t="shared" si="2"/>
        <v>0.004572916666666711</v>
      </c>
      <c r="Q21" s="78"/>
      <c r="R21" s="210">
        <v>15</v>
      </c>
      <c r="S21" s="38">
        <v>18</v>
      </c>
    </row>
    <row r="22" spans="2:19" ht="12.75">
      <c r="B22" s="9">
        <v>9</v>
      </c>
      <c r="C22" s="216">
        <v>123</v>
      </c>
      <c r="D22" s="10" t="s">
        <v>78</v>
      </c>
      <c r="E22" s="140">
        <v>89</v>
      </c>
      <c r="F22" s="140" t="s">
        <v>109</v>
      </c>
      <c r="G22" s="186">
        <v>0.53923611111111</v>
      </c>
      <c r="H22" s="14">
        <v>0.5674305555555555</v>
      </c>
      <c r="I22" s="83">
        <f t="shared" si="0"/>
        <v>0.02819444444444552</v>
      </c>
      <c r="J22" s="7">
        <v>2</v>
      </c>
      <c r="K22" s="7">
        <v>1</v>
      </c>
      <c r="L22" s="7">
        <v>2</v>
      </c>
      <c r="M22" s="7">
        <v>1</v>
      </c>
      <c r="N22" s="25">
        <v>0.000694444444444444</v>
      </c>
      <c r="O22" s="122">
        <f t="shared" si="1"/>
        <v>0.03236111111111219</v>
      </c>
      <c r="P22" s="187">
        <f t="shared" si="2"/>
        <v>0.004616898148149258</v>
      </c>
      <c r="Q22" s="78"/>
      <c r="R22" s="210">
        <v>14</v>
      </c>
      <c r="S22" s="38">
        <v>17</v>
      </c>
    </row>
    <row r="23" spans="2:19" ht="12.75">
      <c r="B23" s="37">
        <v>10</v>
      </c>
      <c r="C23" s="215">
        <v>121</v>
      </c>
      <c r="D23" s="10" t="s">
        <v>33</v>
      </c>
      <c r="E23" s="140">
        <v>89</v>
      </c>
      <c r="F23" s="140" t="s">
        <v>109</v>
      </c>
      <c r="G23" s="186">
        <v>0.5385358796296297</v>
      </c>
      <c r="H23" s="14">
        <v>0.5660636574074074</v>
      </c>
      <c r="I23" s="83">
        <f t="shared" si="0"/>
        <v>0.027527777777777707</v>
      </c>
      <c r="J23" s="7">
        <v>2</v>
      </c>
      <c r="K23" s="7">
        <v>2</v>
      </c>
      <c r="L23" s="7">
        <v>1</v>
      </c>
      <c r="M23" s="7">
        <v>2</v>
      </c>
      <c r="N23" s="25">
        <v>0.000694444444444444</v>
      </c>
      <c r="O23" s="122">
        <f t="shared" si="1"/>
        <v>0.032388888888888814</v>
      </c>
      <c r="P23" s="187">
        <f t="shared" si="2"/>
        <v>0.0046446759259258855</v>
      </c>
      <c r="Q23" s="78"/>
      <c r="R23" s="210">
        <v>13</v>
      </c>
      <c r="S23" s="38">
        <v>16</v>
      </c>
    </row>
    <row r="24" spans="2:19" ht="12.75">
      <c r="B24" s="9">
        <v>11</v>
      </c>
      <c r="C24" s="216">
        <v>125</v>
      </c>
      <c r="D24" s="10" t="s">
        <v>35</v>
      </c>
      <c r="E24" s="140">
        <v>89</v>
      </c>
      <c r="F24" s="140" t="s">
        <v>162</v>
      </c>
      <c r="G24" s="186">
        <v>0.539930555555555</v>
      </c>
      <c r="H24" s="14">
        <v>0.5662291666666667</v>
      </c>
      <c r="I24" s="83">
        <f t="shared" si="0"/>
        <v>0.026298611111111647</v>
      </c>
      <c r="J24" s="7">
        <v>1</v>
      </c>
      <c r="K24" s="7">
        <v>3</v>
      </c>
      <c r="L24" s="7">
        <v>2</v>
      </c>
      <c r="M24" s="7">
        <v>3</v>
      </c>
      <c r="N24" s="25">
        <v>0.000694444444444444</v>
      </c>
      <c r="O24" s="122">
        <f t="shared" si="1"/>
        <v>0.032548611111111646</v>
      </c>
      <c r="P24" s="187">
        <f t="shared" si="2"/>
        <v>0.004804398148148717</v>
      </c>
      <c r="Q24" s="78"/>
      <c r="R24" s="210">
        <v>12</v>
      </c>
      <c r="S24" s="38">
        <v>15</v>
      </c>
    </row>
    <row r="25" spans="2:19" ht="12.75">
      <c r="B25" s="37">
        <v>12</v>
      </c>
      <c r="C25" s="215">
        <v>127</v>
      </c>
      <c r="D25" s="10" t="s">
        <v>32</v>
      </c>
      <c r="E25" s="140">
        <v>89</v>
      </c>
      <c r="F25" s="140" t="s">
        <v>109</v>
      </c>
      <c r="G25" s="186">
        <v>0.540624999999999</v>
      </c>
      <c r="H25" s="14">
        <v>0.5656145833333334</v>
      </c>
      <c r="I25" s="83">
        <f t="shared" si="0"/>
        <v>0.024989583333334342</v>
      </c>
      <c r="J25" s="7">
        <v>5</v>
      </c>
      <c r="K25" s="7">
        <v>2</v>
      </c>
      <c r="L25" s="7">
        <v>2</v>
      </c>
      <c r="M25" s="7">
        <v>2</v>
      </c>
      <c r="N25" s="25">
        <v>0.000694444444444444</v>
      </c>
      <c r="O25" s="122">
        <f t="shared" si="1"/>
        <v>0.032628472222223225</v>
      </c>
      <c r="P25" s="187">
        <f t="shared" si="2"/>
        <v>0.004884259259260296</v>
      </c>
      <c r="Q25" s="78"/>
      <c r="R25" s="210">
        <v>11</v>
      </c>
      <c r="S25" s="38">
        <v>14</v>
      </c>
    </row>
    <row r="26" spans="2:19" ht="12.75">
      <c r="B26" s="9">
        <v>13</v>
      </c>
      <c r="C26" s="216">
        <v>113</v>
      </c>
      <c r="D26" s="10" t="s">
        <v>235</v>
      </c>
      <c r="E26" s="140">
        <v>89</v>
      </c>
      <c r="F26" s="140" t="s">
        <v>224</v>
      </c>
      <c r="G26" s="186">
        <v>0.535763888888889</v>
      </c>
      <c r="H26" s="21">
        <v>0.5650601851851852</v>
      </c>
      <c r="I26" s="83">
        <f t="shared" si="0"/>
        <v>0.029296296296296154</v>
      </c>
      <c r="J26" s="22">
        <v>2</v>
      </c>
      <c r="K26" s="22">
        <v>2</v>
      </c>
      <c r="L26" s="22">
        <v>3</v>
      </c>
      <c r="M26" s="22">
        <v>2</v>
      </c>
      <c r="N26" s="25">
        <v>0.000694444444444444</v>
      </c>
      <c r="O26" s="122">
        <f t="shared" si="1"/>
        <v>0.03554629629629615</v>
      </c>
      <c r="P26" s="187">
        <f t="shared" si="2"/>
        <v>0.0078020833333332235</v>
      </c>
      <c r="Q26" s="78"/>
      <c r="R26" s="210">
        <v>10</v>
      </c>
      <c r="S26" s="38">
        <v>13</v>
      </c>
    </row>
    <row r="27" spans="2:19" ht="12.75">
      <c r="B27" s="37">
        <v>14</v>
      </c>
      <c r="C27" s="215">
        <v>119</v>
      </c>
      <c r="D27" s="10" t="s">
        <v>36</v>
      </c>
      <c r="E27" s="140">
        <v>88</v>
      </c>
      <c r="F27" s="140" t="s">
        <v>193</v>
      </c>
      <c r="G27" s="186">
        <v>0.537847222222222</v>
      </c>
      <c r="H27" s="14">
        <v>0.5677164351851852</v>
      </c>
      <c r="I27" s="83">
        <f t="shared" si="0"/>
        <v>0.029869212962963188</v>
      </c>
      <c r="J27" s="7">
        <v>2</v>
      </c>
      <c r="K27" s="7">
        <v>2</v>
      </c>
      <c r="L27" s="7">
        <v>2</v>
      </c>
      <c r="M27" s="7">
        <v>3</v>
      </c>
      <c r="N27" s="25">
        <v>0.000694444444444444</v>
      </c>
      <c r="O27" s="122">
        <f t="shared" si="1"/>
        <v>0.036119212962963186</v>
      </c>
      <c r="P27" s="187">
        <f t="shared" si="2"/>
        <v>0.008375000000000257</v>
      </c>
      <c r="Q27" s="78"/>
      <c r="R27" s="210">
        <v>9</v>
      </c>
      <c r="S27" s="38">
        <v>12</v>
      </c>
    </row>
    <row r="28" spans="2:19" ht="12.75">
      <c r="B28" s="9">
        <v>15</v>
      </c>
      <c r="C28" s="216">
        <v>112</v>
      </c>
      <c r="D28" s="10" t="s">
        <v>79</v>
      </c>
      <c r="E28" s="140">
        <v>89</v>
      </c>
      <c r="F28" s="140" t="s">
        <v>109</v>
      </c>
      <c r="G28" s="186">
        <v>0.5354166666666667</v>
      </c>
      <c r="H28" s="21">
        <v>0.5651331018518518</v>
      </c>
      <c r="I28" s="83">
        <f t="shared" si="0"/>
        <v>0.029716435185185186</v>
      </c>
      <c r="J28" s="22">
        <v>2</v>
      </c>
      <c r="K28" s="22">
        <v>2</v>
      </c>
      <c r="L28" s="22">
        <v>3</v>
      </c>
      <c r="M28" s="22">
        <v>3</v>
      </c>
      <c r="N28" s="25">
        <v>0.0006944444444444445</v>
      </c>
      <c r="O28" s="122">
        <f t="shared" si="1"/>
        <v>0.036660879629629634</v>
      </c>
      <c r="P28" s="187">
        <f t="shared" si="2"/>
        <v>0.008916666666666705</v>
      </c>
      <c r="Q28" s="78"/>
      <c r="R28" s="210">
        <v>8</v>
      </c>
      <c r="S28" s="38">
        <v>11</v>
      </c>
    </row>
    <row r="29" spans="2:19" ht="12.75">
      <c r="B29" s="37">
        <v>16</v>
      </c>
      <c r="C29" s="215">
        <v>122</v>
      </c>
      <c r="D29" s="10" t="s">
        <v>134</v>
      </c>
      <c r="E29" s="140">
        <v>87</v>
      </c>
      <c r="F29" s="140" t="s">
        <v>224</v>
      </c>
      <c r="G29" s="186">
        <v>0.5388831018518518</v>
      </c>
      <c r="H29" s="14">
        <v>0.5680648148148147</v>
      </c>
      <c r="I29" s="83">
        <f t="shared" si="0"/>
        <v>0.029181712962962902</v>
      </c>
      <c r="J29" s="7">
        <v>2</v>
      </c>
      <c r="K29" s="7">
        <v>2</v>
      </c>
      <c r="L29" s="7">
        <v>3</v>
      </c>
      <c r="M29" s="7">
        <v>4</v>
      </c>
      <c r="N29" s="25">
        <v>0.000694444444444444</v>
      </c>
      <c r="O29" s="122">
        <f t="shared" si="1"/>
        <v>0.036820601851851785</v>
      </c>
      <c r="P29" s="187">
        <f t="shared" si="2"/>
        <v>0.009076388888888856</v>
      </c>
      <c r="Q29" s="78"/>
      <c r="R29" s="210">
        <v>7</v>
      </c>
      <c r="S29" s="38">
        <v>10</v>
      </c>
    </row>
    <row r="30" spans="2:19" ht="12.75">
      <c r="B30" s="9">
        <v>17</v>
      </c>
      <c r="C30" s="216">
        <v>128</v>
      </c>
      <c r="D30" s="10" t="s">
        <v>137</v>
      </c>
      <c r="E30" s="140">
        <v>89</v>
      </c>
      <c r="F30" s="140" t="s">
        <v>224</v>
      </c>
      <c r="G30" s="186">
        <v>0.5409641203703703</v>
      </c>
      <c r="H30" s="14">
        <v>0.5693414351851852</v>
      </c>
      <c r="I30" s="83">
        <f t="shared" si="0"/>
        <v>0.02837731481481487</v>
      </c>
      <c r="J30" s="7">
        <v>2</v>
      </c>
      <c r="K30" s="7">
        <v>3</v>
      </c>
      <c r="L30" s="7">
        <v>5</v>
      </c>
      <c r="M30" s="7">
        <v>3</v>
      </c>
      <c r="N30" s="25">
        <v>0.000694444444444444</v>
      </c>
      <c r="O30" s="122">
        <f t="shared" si="1"/>
        <v>0.03740509259259264</v>
      </c>
      <c r="P30" s="187">
        <f t="shared" si="2"/>
        <v>0.009660879629629714</v>
      </c>
      <c r="Q30" s="78"/>
      <c r="R30" s="210">
        <v>6</v>
      </c>
      <c r="S30" s="38">
        <v>9</v>
      </c>
    </row>
    <row r="31" spans="2:19" ht="12.75">
      <c r="B31" s="37">
        <v>18</v>
      </c>
      <c r="C31" s="215">
        <v>111</v>
      </c>
      <c r="D31" s="10" t="s">
        <v>194</v>
      </c>
      <c r="E31" s="140">
        <v>88</v>
      </c>
      <c r="F31" s="140" t="s">
        <v>193</v>
      </c>
      <c r="G31" s="186">
        <v>0.5350694444444445</v>
      </c>
      <c r="H31" s="21">
        <v>0.5688113425925926</v>
      </c>
      <c r="I31" s="83">
        <f t="shared" si="0"/>
        <v>0.0337418981481481</v>
      </c>
      <c r="J31" s="22">
        <v>1</v>
      </c>
      <c r="K31" s="22">
        <v>3</v>
      </c>
      <c r="L31" s="22">
        <v>2</v>
      </c>
      <c r="M31" s="22">
        <v>5</v>
      </c>
      <c r="N31" s="25">
        <v>0.0006944444444444445</v>
      </c>
      <c r="O31" s="122">
        <f t="shared" si="1"/>
        <v>0.04138078703703699</v>
      </c>
      <c r="P31" s="187">
        <f t="shared" si="2"/>
        <v>0.013636574074074058</v>
      </c>
      <c r="Q31" s="78"/>
      <c r="R31" s="210">
        <v>5</v>
      </c>
      <c r="S31" s="38">
        <v>8</v>
      </c>
    </row>
    <row r="32" spans="2:19" ht="12.75">
      <c r="B32" s="9">
        <v>19</v>
      </c>
      <c r="C32" s="216">
        <v>114</v>
      </c>
      <c r="D32" s="10" t="s">
        <v>40</v>
      </c>
      <c r="E32" s="140">
        <v>88</v>
      </c>
      <c r="F32" s="140" t="s">
        <v>193</v>
      </c>
      <c r="G32" s="186">
        <v>0.5361041666666667</v>
      </c>
      <c r="H32" s="21">
        <v>0.5707233796296296</v>
      </c>
      <c r="I32" s="83">
        <f t="shared" si="0"/>
        <v>0.034619212962962886</v>
      </c>
      <c r="J32" s="22">
        <v>3</v>
      </c>
      <c r="K32" s="22">
        <v>3</v>
      </c>
      <c r="L32" s="22">
        <v>2</v>
      </c>
      <c r="M32" s="22">
        <v>2</v>
      </c>
      <c r="N32" s="25">
        <v>0.000694444444444444</v>
      </c>
      <c r="O32" s="122">
        <f t="shared" si="1"/>
        <v>0.04156365740740733</v>
      </c>
      <c r="P32" s="187">
        <f t="shared" si="2"/>
        <v>0.013819444444444398</v>
      </c>
      <c r="Q32" s="78"/>
      <c r="R32" s="210">
        <v>4</v>
      </c>
      <c r="S32" s="38">
        <v>7</v>
      </c>
    </row>
    <row r="33" spans="2:19" ht="12.75">
      <c r="B33" s="9" t="s">
        <v>276</v>
      </c>
      <c r="C33" s="215">
        <v>131</v>
      </c>
      <c r="D33" s="31" t="s">
        <v>278</v>
      </c>
      <c r="E33" s="198">
        <v>86</v>
      </c>
      <c r="F33" s="183" t="s">
        <v>100</v>
      </c>
      <c r="G33" s="186">
        <v>0.5420046296296296</v>
      </c>
      <c r="H33" s="14">
        <v>0.5673692129629629</v>
      </c>
      <c r="I33" s="83">
        <f t="shared" si="0"/>
        <v>0.025364583333333357</v>
      </c>
      <c r="J33" s="7">
        <v>4</v>
      </c>
      <c r="K33" s="7">
        <v>1</v>
      </c>
      <c r="L33" s="7">
        <v>0</v>
      </c>
      <c r="M33" s="7">
        <v>1</v>
      </c>
      <c r="N33" s="25">
        <v>0.000694444444444444</v>
      </c>
      <c r="O33" s="122">
        <f t="shared" si="1"/>
        <v>0.029531250000000023</v>
      </c>
      <c r="P33" s="187">
        <f t="shared" si="2"/>
        <v>0.0017870370370370939</v>
      </c>
      <c r="Q33" s="78"/>
      <c r="R33" s="210">
        <v>3</v>
      </c>
      <c r="S33" s="38">
        <v>6</v>
      </c>
    </row>
    <row r="34" spans="2:19" ht="13.5" thickBot="1">
      <c r="B34" s="11" t="s">
        <v>276</v>
      </c>
      <c r="C34" s="208">
        <v>132</v>
      </c>
      <c r="D34" s="12" t="s">
        <v>247</v>
      </c>
      <c r="E34" s="184">
        <v>86</v>
      </c>
      <c r="F34" s="197" t="s">
        <v>100</v>
      </c>
      <c r="G34" s="202">
        <v>0.5423530092592593</v>
      </c>
      <c r="H34" s="15">
        <v>0.5687881944444445</v>
      </c>
      <c r="I34" s="203">
        <f t="shared" si="0"/>
        <v>0.026435185185185173</v>
      </c>
      <c r="J34" s="16">
        <v>2</v>
      </c>
      <c r="K34" s="16">
        <v>2</v>
      </c>
      <c r="L34" s="16">
        <v>0</v>
      </c>
      <c r="M34" s="16">
        <v>1</v>
      </c>
      <c r="N34" s="60">
        <v>0.000694444444444444</v>
      </c>
      <c r="O34" s="138">
        <f t="shared" si="1"/>
        <v>0.029907407407407393</v>
      </c>
      <c r="P34" s="188">
        <f t="shared" si="2"/>
        <v>0.002163194444444464</v>
      </c>
      <c r="Q34" s="164"/>
      <c r="R34" s="210">
        <v>2</v>
      </c>
      <c r="S34" s="38">
        <v>5</v>
      </c>
    </row>
    <row r="36" ht="12.75">
      <c r="D36" s="145" t="s">
        <v>153</v>
      </c>
    </row>
    <row r="37" spans="3:6" ht="12.75">
      <c r="C37" s="207">
        <v>115</v>
      </c>
      <c r="D37" s="71" t="s">
        <v>77</v>
      </c>
      <c r="E37" s="113">
        <v>89</v>
      </c>
      <c r="F37" s="113" t="s">
        <v>109</v>
      </c>
    </row>
    <row r="38" ht="12.75">
      <c r="O38" s="6"/>
    </row>
    <row r="39" spans="13:15" ht="15.75">
      <c r="M39" s="41"/>
      <c r="N39" s="41"/>
      <c r="O39" s="6"/>
    </row>
    <row r="40" spans="6:15" ht="15.75">
      <c r="F40" s="6"/>
      <c r="G40" s="6"/>
      <c r="M40" s="41"/>
      <c r="N40" s="41"/>
      <c r="O40" s="6"/>
    </row>
    <row r="42" ht="12.75">
      <c r="O42" s="6" t="s">
        <v>253</v>
      </c>
    </row>
    <row r="43" ht="12.75">
      <c r="O43" s="6"/>
    </row>
    <row r="44" ht="12.75">
      <c r="O44" s="6" t="s">
        <v>254</v>
      </c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1">
      <selection activeCell="F31" sqref="F31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3.00390625" style="0" customWidth="1"/>
    <col min="4" max="4" width="21.253906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3" width="2.00390625" style="0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25390625" style="90" customWidth="1"/>
    <col min="18" max="18" width="2.625" style="0" customWidth="1"/>
    <col min="19" max="19" width="3.00390625" style="0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 t="s">
        <v>250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48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263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264</v>
      </c>
      <c r="C10" s="41"/>
      <c r="D10" s="41"/>
      <c r="E10" s="86"/>
      <c r="G10" s="41"/>
      <c r="H10" s="41"/>
      <c r="N10" s="41"/>
      <c r="O10" s="41" t="s">
        <v>279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65" t="s">
        <v>4</v>
      </c>
      <c r="K12" s="266"/>
      <c r="L12" s="266"/>
      <c r="M12" s="267"/>
      <c r="N12" s="4" t="s">
        <v>8</v>
      </c>
      <c r="O12" s="2" t="s">
        <v>1</v>
      </c>
      <c r="P12" s="79" t="s">
        <v>11</v>
      </c>
      <c r="Q12" s="79" t="s">
        <v>15</v>
      </c>
      <c r="R12" s="110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104" t="s">
        <v>44</v>
      </c>
      <c r="S13" s="190" t="s">
        <v>45</v>
      </c>
    </row>
    <row r="14" spans="2:19" ht="12.75">
      <c r="B14" s="51">
        <v>1</v>
      </c>
      <c r="C14" s="214">
        <v>145</v>
      </c>
      <c r="D14" s="52" t="s">
        <v>59</v>
      </c>
      <c r="E14" s="141">
        <v>91</v>
      </c>
      <c r="F14" s="280" t="s">
        <v>58</v>
      </c>
      <c r="G14" s="186">
        <v>0.546874999999999</v>
      </c>
      <c r="H14" s="67">
        <v>0.5711817129629629</v>
      </c>
      <c r="I14" s="131">
        <f aca="true" t="shared" si="0" ref="I14:I39">H14-G14</f>
        <v>0.02430671296296394</v>
      </c>
      <c r="J14" s="94">
        <v>1</v>
      </c>
      <c r="K14" s="94">
        <v>1</v>
      </c>
      <c r="L14" s="94">
        <v>0</v>
      </c>
      <c r="M14" s="8">
        <v>3</v>
      </c>
      <c r="N14" s="66">
        <v>0.000694444444444444</v>
      </c>
      <c r="O14" s="132">
        <f aca="true" t="shared" si="1" ref="O14:O39">H14-G14+(J14+K14+L14+M14)*N14</f>
        <v>0.02777893518518616</v>
      </c>
      <c r="P14" s="191">
        <f aca="true" t="shared" si="2" ref="P14:P39">O14-O$14</f>
        <v>0</v>
      </c>
      <c r="Q14" s="134" t="s">
        <v>39</v>
      </c>
      <c r="R14" s="209">
        <v>15</v>
      </c>
      <c r="S14" s="209">
        <v>40</v>
      </c>
    </row>
    <row r="15" spans="2:19" ht="12.75">
      <c r="B15" s="37">
        <v>2</v>
      </c>
      <c r="C15" s="215">
        <v>158</v>
      </c>
      <c r="D15" s="10" t="s">
        <v>42</v>
      </c>
      <c r="E15" s="140">
        <v>90</v>
      </c>
      <c r="F15" s="281" t="s">
        <v>80</v>
      </c>
      <c r="G15" s="186">
        <v>0.551388888888887</v>
      </c>
      <c r="H15" s="14">
        <v>0.5764641203703703</v>
      </c>
      <c r="I15" s="82">
        <f t="shared" si="0"/>
        <v>0.025075231481483273</v>
      </c>
      <c r="J15" s="73">
        <v>3</v>
      </c>
      <c r="K15" s="73">
        <v>0</v>
      </c>
      <c r="L15" s="73">
        <v>2</v>
      </c>
      <c r="M15" s="7">
        <v>3</v>
      </c>
      <c r="N15" s="25">
        <v>0.000694444444444444</v>
      </c>
      <c r="O15" s="122">
        <f t="shared" si="1"/>
        <v>0.030630787037038826</v>
      </c>
      <c r="P15" s="187">
        <f t="shared" si="2"/>
        <v>0.0028518518518526673</v>
      </c>
      <c r="Q15" s="78" t="s">
        <v>50</v>
      </c>
      <c r="R15" s="210">
        <v>14</v>
      </c>
      <c r="S15" s="210">
        <v>39</v>
      </c>
    </row>
    <row r="16" spans="2:19" ht="12.75">
      <c r="B16" s="9">
        <v>3</v>
      </c>
      <c r="C16" s="215">
        <v>140</v>
      </c>
      <c r="D16" s="10" t="s">
        <v>82</v>
      </c>
      <c r="E16" s="140">
        <v>92</v>
      </c>
      <c r="F16" s="281" t="s">
        <v>80</v>
      </c>
      <c r="G16" s="186">
        <v>0.545138888888889</v>
      </c>
      <c r="H16" s="14">
        <v>0.5708240740740741</v>
      </c>
      <c r="I16" s="83">
        <f t="shared" si="0"/>
        <v>0.025685185185185144</v>
      </c>
      <c r="J16" s="7">
        <v>3</v>
      </c>
      <c r="K16" s="7">
        <v>2</v>
      </c>
      <c r="L16" s="7">
        <v>1</v>
      </c>
      <c r="M16" s="7">
        <v>2</v>
      </c>
      <c r="N16" s="25">
        <v>0.000694444444444444</v>
      </c>
      <c r="O16" s="122">
        <f t="shared" si="1"/>
        <v>0.031240740740740697</v>
      </c>
      <c r="P16" s="187">
        <f t="shared" si="2"/>
        <v>0.0034618055555545382</v>
      </c>
      <c r="Q16" s="78" t="s">
        <v>50</v>
      </c>
      <c r="R16" s="210">
        <v>13</v>
      </c>
      <c r="S16" s="210">
        <v>38</v>
      </c>
    </row>
    <row r="17" spans="2:19" ht="12.75">
      <c r="B17" s="9">
        <v>4</v>
      </c>
      <c r="C17" s="215">
        <v>141</v>
      </c>
      <c r="D17" s="10" t="s">
        <v>238</v>
      </c>
      <c r="E17" s="140">
        <v>91</v>
      </c>
      <c r="F17" s="281" t="s">
        <v>80</v>
      </c>
      <c r="G17" s="186">
        <v>0.545486111111111</v>
      </c>
      <c r="H17" s="14">
        <v>0.5724293981481482</v>
      </c>
      <c r="I17" s="83">
        <f t="shared" si="0"/>
        <v>0.02694328703703719</v>
      </c>
      <c r="J17" s="7">
        <v>2</v>
      </c>
      <c r="K17" s="7">
        <v>2</v>
      </c>
      <c r="L17" s="7">
        <v>2</v>
      </c>
      <c r="M17" s="7">
        <v>1</v>
      </c>
      <c r="N17" s="25">
        <v>0.000694444444444444</v>
      </c>
      <c r="O17" s="122">
        <f t="shared" si="1"/>
        <v>0.0318043981481483</v>
      </c>
      <c r="P17" s="187">
        <f t="shared" si="2"/>
        <v>0.004025462962962138</v>
      </c>
      <c r="Q17" s="78" t="s">
        <v>50</v>
      </c>
      <c r="R17" s="210">
        <v>12</v>
      </c>
      <c r="S17" s="210">
        <v>37</v>
      </c>
    </row>
    <row r="18" spans="2:19" ht="12.75">
      <c r="B18" s="9">
        <v>5</v>
      </c>
      <c r="C18" s="215">
        <v>143</v>
      </c>
      <c r="D18" s="10" t="s">
        <v>84</v>
      </c>
      <c r="E18" s="140">
        <v>91</v>
      </c>
      <c r="F18" s="281" t="s">
        <v>80</v>
      </c>
      <c r="G18" s="186">
        <v>0.5461736111111112</v>
      </c>
      <c r="H18" s="14">
        <v>0.571431712962963</v>
      </c>
      <c r="I18" s="83">
        <f t="shared" si="0"/>
        <v>0.025258101851851844</v>
      </c>
      <c r="J18" s="7">
        <v>2</v>
      </c>
      <c r="K18" s="7">
        <v>1</v>
      </c>
      <c r="L18" s="7">
        <v>3</v>
      </c>
      <c r="M18" s="7">
        <v>4</v>
      </c>
      <c r="N18" s="25">
        <v>0.000694444444444444</v>
      </c>
      <c r="O18" s="122">
        <f t="shared" si="1"/>
        <v>0.032202546296296285</v>
      </c>
      <c r="P18" s="187">
        <f t="shared" si="2"/>
        <v>0.0044236111111101255</v>
      </c>
      <c r="Q18" s="78" t="s">
        <v>50</v>
      </c>
      <c r="R18" s="210">
        <v>11</v>
      </c>
      <c r="S18" s="210">
        <v>36</v>
      </c>
    </row>
    <row r="19" spans="2:19" ht="12.75">
      <c r="B19" s="9">
        <v>6</v>
      </c>
      <c r="C19" s="215">
        <v>133</v>
      </c>
      <c r="D19" s="10" t="s">
        <v>60</v>
      </c>
      <c r="E19" s="140">
        <v>91</v>
      </c>
      <c r="F19" s="226" t="s">
        <v>58</v>
      </c>
      <c r="G19" s="186">
        <v>0.5426990740740741</v>
      </c>
      <c r="H19" s="21">
        <v>0.5704537037037037</v>
      </c>
      <c r="I19" s="83">
        <f t="shared" si="0"/>
        <v>0.0277546296296296</v>
      </c>
      <c r="J19" s="22">
        <v>2</v>
      </c>
      <c r="K19" s="22">
        <v>2</v>
      </c>
      <c r="L19" s="22">
        <v>2</v>
      </c>
      <c r="M19" s="22">
        <v>1</v>
      </c>
      <c r="N19" s="25">
        <v>0.0006944444444444445</v>
      </c>
      <c r="O19" s="122">
        <f t="shared" si="1"/>
        <v>0.03261574074074071</v>
      </c>
      <c r="P19" s="187">
        <f t="shared" si="2"/>
        <v>0.00483680555555455</v>
      </c>
      <c r="Q19" s="78" t="s">
        <v>50</v>
      </c>
      <c r="R19" s="210">
        <v>10</v>
      </c>
      <c r="S19" s="210">
        <v>35</v>
      </c>
    </row>
    <row r="20" spans="2:19" ht="12.75">
      <c r="B20" s="9">
        <v>7</v>
      </c>
      <c r="C20" s="215">
        <v>153</v>
      </c>
      <c r="D20" s="10" t="s">
        <v>94</v>
      </c>
      <c r="E20" s="140">
        <v>90</v>
      </c>
      <c r="F20" s="226" t="s">
        <v>167</v>
      </c>
      <c r="G20" s="186">
        <v>0.5496469907407407</v>
      </c>
      <c r="H20" s="14">
        <v>0.5762638888888889</v>
      </c>
      <c r="I20" s="83">
        <f t="shared" si="0"/>
        <v>0.02661689814814816</v>
      </c>
      <c r="J20" s="7">
        <v>3</v>
      </c>
      <c r="K20" s="7">
        <v>2</v>
      </c>
      <c r="L20" s="7">
        <v>2</v>
      </c>
      <c r="M20" s="7">
        <v>2</v>
      </c>
      <c r="N20" s="25">
        <v>0.000694444444444444</v>
      </c>
      <c r="O20" s="122">
        <f t="shared" si="1"/>
        <v>0.03286689814814816</v>
      </c>
      <c r="P20" s="187">
        <f t="shared" si="2"/>
        <v>0.005087962962962</v>
      </c>
      <c r="Q20" s="78" t="s">
        <v>50</v>
      </c>
      <c r="R20" s="210">
        <v>9</v>
      </c>
      <c r="S20" s="210">
        <v>34</v>
      </c>
    </row>
    <row r="21" spans="2:19" ht="12.75">
      <c r="B21" s="9">
        <v>8</v>
      </c>
      <c r="C21" s="215">
        <v>138</v>
      </c>
      <c r="D21" s="10" t="s">
        <v>85</v>
      </c>
      <c r="E21" s="140">
        <v>91</v>
      </c>
      <c r="F21" s="281" t="s">
        <v>80</v>
      </c>
      <c r="G21" s="186">
        <v>0.5444409722222222</v>
      </c>
      <c r="H21" s="14">
        <v>0.57121875</v>
      </c>
      <c r="I21" s="83">
        <f t="shared" si="0"/>
        <v>0.02677777777777779</v>
      </c>
      <c r="J21" s="7">
        <v>2</v>
      </c>
      <c r="K21" s="7">
        <v>3</v>
      </c>
      <c r="L21" s="7">
        <v>2</v>
      </c>
      <c r="M21" s="7">
        <v>3</v>
      </c>
      <c r="N21" s="25">
        <v>0.000694444444444444</v>
      </c>
      <c r="O21" s="122">
        <f t="shared" si="1"/>
        <v>0.03372222222222223</v>
      </c>
      <c r="P21" s="187">
        <f t="shared" si="2"/>
        <v>0.005943287037036071</v>
      </c>
      <c r="Q21" s="78" t="s">
        <v>50</v>
      </c>
      <c r="R21" s="210">
        <v>8</v>
      </c>
      <c r="S21" s="210">
        <v>33</v>
      </c>
    </row>
    <row r="22" spans="2:19" ht="12.75">
      <c r="B22" s="9">
        <v>9</v>
      </c>
      <c r="C22" s="215">
        <v>150</v>
      </c>
      <c r="D22" s="10" t="s">
        <v>130</v>
      </c>
      <c r="E22" s="140">
        <v>91</v>
      </c>
      <c r="F22" s="226" t="s">
        <v>199</v>
      </c>
      <c r="G22" s="186">
        <v>0.54861111111111</v>
      </c>
      <c r="H22" s="14">
        <v>0.5767048611111111</v>
      </c>
      <c r="I22" s="83">
        <f t="shared" si="0"/>
        <v>0.028093750000001028</v>
      </c>
      <c r="J22" s="7">
        <v>3</v>
      </c>
      <c r="K22" s="7">
        <v>3</v>
      </c>
      <c r="L22" s="7">
        <v>1</v>
      </c>
      <c r="M22" s="7">
        <v>2</v>
      </c>
      <c r="N22" s="25">
        <v>0.000694444444444444</v>
      </c>
      <c r="O22" s="122">
        <f t="shared" si="1"/>
        <v>0.034343750000001026</v>
      </c>
      <c r="P22" s="187">
        <f t="shared" si="2"/>
        <v>0.006564814814814867</v>
      </c>
      <c r="Q22" s="78"/>
      <c r="R22" s="210">
        <v>7</v>
      </c>
      <c r="S22" s="210">
        <v>32</v>
      </c>
    </row>
    <row r="23" spans="2:19" ht="12.75">
      <c r="B23" s="9">
        <v>10</v>
      </c>
      <c r="C23" s="215">
        <v>142</v>
      </c>
      <c r="D23" s="10" t="s">
        <v>86</v>
      </c>
      <c r="E23" s="140">
        <v>91</v>
      </c>
      <c r="F23" s="281" t="s">
        <v>80</v>
      </c>
      <c r="G23" s="186">
        <v>0.545833333333333</v>
      </c>
      <c r="H23" s="14">
        <v>0.5725613425925926</v>
      </c>
      <c r="I23" s="83">
        <f t="shared" si="0"/>
        <v>0.026728009259259666</v>
      </c>
      <c r="J23" s="7">
        <v>3</v>
      </c>
      <c r="K23" s="7">
        <v>2</v>
      </c>
      <c r="L23" s="7">
        <v>2</v>
      </c>
      <c r="M23" s="7">
        <v>4</v>
      </c>
      <c r="N23" s="25">
        <v>0.000694444444444444</v>
      </c>
      <c r="O23" s="122">
        <f t="shared" si="1"/>
        <v>0.03436689814814855</v>
      </c>
      <c r="P23" s="187">
        <f t="shared" si="2"/>
        <v>0.00658796296296239</v>
      </c>
      <c r="Q23" s="78"/>
      <c r="R23" s="210">
        <v>6</v>
      </c>
      <c r="S23" s="210">
        <v>31</v>
      </c>
    </row>
    <row r="24" spans="2:19" ht="12.75">
      <c r="B24" s="9">
        <v>11</v>
      </c>
      <c r="C24" s="215">
        <v>154</v>
      </c>
      <c r="D24" s="10" t="s">
        <v>138</v>
      </c>
      <c r="E24" s="140">
        <v>90</v>
      </c>
      <c r="F24" s="226" t="s">
        <v>224</v>
      </c>
      <c r="G24" s="186">
        <v>0.5499907407407407</v>
      </c>
      <c r="H24" s="14">
        <v>0.5778217592592593</v>
      </c>
      <c r="I24" s="83">
        <f t="shared" si="0"/>
        <v>0.027831018518518547</v>
      </c>
      <c r="J24" s="7">
        <v>3</v>
      </c>
      <c r="K24" s="7">
        <v>2</v>
      </c>
      <c r="L24" s="7">
        <v>4</v>
      </c>
      <c r="M24" s="7">
        <v>1</v>
      </c>
      <c r="N24" s="25">
        <v>0.000694444444444444</v>
      </c>
      <c r="O24" s="122">
        <f t="shared" si="1"/>
        <v>0.03477546296296299</v>
      </c>
      <c r="P24" s="187">
        <f t="shared" si="2"/>
        <v>0.006996527777776828</v>
      </c>
      <c r="Q24" s="78"/>
      <c r="R24" s="210">
        <v>5</v>
      </c>
      <c r="S24" s="210">
        <v>30</v>
      </c>
    </row>
    <row r="25" spans="2:19" ht="12.75">
      <c r="B25" s="9">
        <v>12</v>
      </c>
      <c r="C25" s="215">
        <v>160</v>
      </c>
      <c r="D25" s="10" t="s">
        <v>61</v>
      </c>
      <c r="E25" s="140">
        <v>93</v>
      </c>
      <c r="F25" s="226" t="s">
        <v>58</v>
      </c>
      <c r="G25" s="186">
        <v>0.552083333333332</v>
      </c>
      <c r="H25" s="14">
        <v>0.5823796296296296</v>
      </c>
      <c r="I25" s="83">
        <f t="shared" si="0"/>
        <v>0.030296296296297598</v>
      </c>
      <c r="J25" s="7">
        <v>2</v>
      </c>
      <c r="K25" s="7">
        <v>2</v>
      </c>
      <c r="L25" s="7">
        <v>2</v>
      </c>
      <c r="M25" s="7">
        <v>2</v>
      </c>
      <c r="N25" s="25">
        <v>0.000694444444444444</v>
      </c>
      <c r="O25" s="122">
        <f t="shared" si="1"/>
        <v>0.03585185185185315</v>
      </c>
      <c r="P25" s="187">
        <f t="shared" si="2"/>
        <v>0.008072916666666988</v>
      </c>
      <c r="Q25" s="78"/>
      <c r="R25" s="210">
        <v>4</v>
      </c>
      <c r="S25" s="210">
        <v>29</v>
      </c>
    </row>
    <row r="26" spans="2:19" ht="12.75">
      <c r="B26" s="9">
        <v>13</v>
      </c>
      <c r="C26" s="215">
        <v>157</v>
      </c>
      <c r="D26" s="10" t="s">
        <v>132</v>
      </c>
      <c r="E26" s="140">
        <v>92</v>
      </c>
      <c r="F26" s="226" t="s">
        <v>75</v>
      </c>
      <c r="G26" s="186">
        <v>0.5510347222222222</v>
      </c>
      <c r="H26" s="14">
        <v>0.5809097222222223</v>
      </c>
      <c r="I26" s="83">
        <f t="shared" si="0"/>
        <v>0.029875000000000096</v>
      </c>
      <c r="J26" s="7">
        <v>2</v>
      </c>
      <c r="K26" s="7">
        <v>2</v>
      </c>
      <c r="L26" s="7">
        <v>2</v>
      </c>
      <c r="M26" s="7">
        <v>3</v>
      </c>
      <c r="N26" s="25">
        <v>0.000694444444444444</v>
      </c>
      <c r="O26" s="122">
        <f t="shared" si="1"/>
        <v>0.036125000000000095</v>
      </c>
      <c r="P26" s="187">
        <f t="shared" si="2"/>
        <v>0.008346064814813935</v>
      </c>
      <c r="Q26" s="78"/>
      <c r="R26" s="210">
        <v>3</v>
      </c>
      <c r="S26" s="210">
        <v>28</v>
      </c>
    </row>
    <row r="27" spans="2:19" ht="12.75">
      <c r="B27" s="9">
        <v>14</v>
      </c>
      <c r="C27" s="215">
        <v>159</v>
      </c>
      <c r="D27" s="10" t="s">
        <v>139</v>
      </c>
      <c r="E27" s="140">
        <v>90</v>
      </c>
      <c r="F27" s="226" t="s">
        <v>224</v>
      </c>
      <c r="G27" s="186">
        <v>0.55173611111111</v>
      </c>
      <c r="H27" s="14">
        <v>0.5833587962962963</v>
      </c>
      <c r="I27" s="83">
        <f t="shared" si="0"/>
        <v>0.031622685185186294</v>
      </c>
      <c r="J27" s="7">
        <v>2</v>
      </c>
      <c r="K27" s="7">
        <v>0</v>
      </c>
      <c r="L27" s="7">
        <v>3</v>
      </c>
      <c r="M27" s="7">
        <v>3</v>
      </c>
      <c r="N27" s="25">
        <v>0.000694444444444444</v>
      </c>
      <c r="O27" s="122">
        <f t="shared" si="1"/>
        <v>0.037178240740741844</v>
      </c>
      <c r="P27" s="187">
        <f t="shared" si="2"/>
        <v>0.009399305555555685</v>
      </c>
      <c r="Q27" s="78"/>
      <c r="R27" s="210">
        <v>3</v>
      </c>
      <c r="S27" s="210">
        <v>27</v>
      </c>
    </row>
    <row r="28" spans="2:19" ht="12.75">
      <c r="B28" s="9">
        <v>15</v>
      </c>
      <c r="C28" s="215">
        <v>161</v>
      </c>
      <c r="D28" s="10" t="s">
        <v>237</v>
      </c>
      <c r="E28" s="140">
        <v>91</v>
      </c>
      <c r="F28" s="281" t="s">
        <v>80</v>
      </c>
      <c r="G28" s="186">
        <v>0.552430555555554</v>
      </c>
      <c r="H28" s="14">
        <v>0.5823333333333334</v>
      </c>
      <c r="I28" s="83">
        <f t="shared" si="0"/>
        <v>0.029902777777779388</v>
      </c>
      <c r="J28" s="7">
        <v>2</v>
      </c>
      <c r="K28" s="7">
        <v>3</v>
      </c>
      <c r="L28" s="7">
        <v>1</v>
      </c>
      <c r="M28" s="7">
        <v>5</v>
      </c>
      <c r="N28" s="25">
        <v>0.000694444444444444</v>
      </c>
      <c r="O28" s="122">
        <f t="shared" si="1"/>
        <v>0.03754166666666827</v>
      </c>
      <c r="P28" s="187">
        <f t="shared" si="2"/>
        <v>0.009762731481482111</v>
      </c>
      <c r="Q28" s="78"/>
      <c r="R28" s="210">
        <v>3</v>
      </c>
      <c r="S28" s="210">
        <v>26</v>
      </c>
    </row>
    <row r="29" spans="2:19" ht="12.75">
      <c r="B29" s="9">
        <v>16</v>
      </c>
      <c r="C29" s="215">
        <v>147</v>
      </c>
      <c r="D29" s="10" t="s">
        <v>183</v>
      </c>
      <c r="E29" s="140">
        <v>91</v>
      </c>
      <c r="F29" s="226" t="s">
        <v>58</v>
      </c>
      <c r="G29" s="186">
        <v>0.547569444444444</v>
      </c>
      <c r="H29" s="14">
        <v>0.576511574074074</v>
      </c>
      <c r="I29" s="83">
        <f t="shared" si="0"/>
        <v>0.028942129629630053</v>
      </c>
      <c r="J29" s="7">
        <v>1</v>
      </c>
      <c r="K29" s="7">
        <v>3</v>
      </c>
      <c r="L29" s="7">
        <v>4</v>
      </c>
      <c r="M29" s="7">
        <v>5</v>
      </c>
      <c r="N29" s="25">
        <v>0.000694444444444444</v>
      </c>
      <c r="O29" s="122">
        <f t="shared" si="1"/>
        <v>0.03796990740740783</v>
      </c>
      <c r="P29" s="187">
        <f t="shared" si="2"/>
        <v>0.010190972222221668</v>
      </c>
      <c r="Q29" s="78"/>
      <c r="R29" s="210">
        <v>2</v>
      </c>
      <c r="S29" s="210">
        <v>25</v>
      </c>
    </row>
    <row r="30" spans="2:19" ht="12.75">
      <c r="B30" s="9">
        <v>17</v>
      </c>
      <c r="C30" s="215">
        <v>144</v>
      </c>
      <c r="D30" s="10" t="s">
        <v>87</v>
      </c>
      <c r="E30" s="140">
        <v>92</v>
      </c>
      <c r="F30" s="281" t="s">
        <v>80</v>
      </c>
      <c r="G30" s="186">
        <v>0.546527777777777</v>
      </c>
      <c r="H30" s="14">
        <v>0.5748935185185186</v>
      </c>
      <c r="I30" s="83">
        <f t="shared" si="0"/>
        <v>0.028365740740741607</v>
      </c>
      <c r="J30" s="7">
        <v>2</v>
      </c>
      <c r="K30" s="7">
        <v>4</v>
      </c>
      <c r="L30" s="7">
        <v>3</v>
      </c>
      <c r="M30" s="7">
        <v>5</v>
      </c>
      <c r="N30" s="25">
        <v>0.000694444444444444</v>
      </c>
      <c r="O30" s="122">
        <f t="shared" si="1"/>
        <v>0.03808796296296382</v>
      </c>
      <c r="P30" s="187">
        <f t="shared" si="2"/>
        <v>0.010309027777777664</v>
      </c>
      <c r="Q30" s="78"/>
      <c r="R30" s="210">
        <v>2</v>
      </c>
      <c r="S30" s="210">
        <v>24</v>
      </c>
    </row>
    <row r="31" spans="2:19" ht="12.75">
      <c r="B31" s="9">
        <v>18</v>
      </c>
      <c r="C31" s="215">
        <v>148</v>
      </c>
      <c r="D31" s="10" t="s">
        <v>133</v>
      </c>
      <c r="E31" s="140">
        <v>91</v>
      </c>
      <c r="F31" s="226" t="s">
        <v>75</v>
      </c>
      <c r="G31" s="186">
        <v>0.547916666666666</v>
      </c>
      <c r="H31" s="14">
        <v>0.580650462962963</v>
      </c>
      <c r="I31" s="83">
        <f t="shared" si="0"/>
        <v>0.03273379629629691</v>
      </c>
      <c r="J31" s="7">
        <v>1</v>
      </c>
      <c r="K31" s="7">
        <v>4</v>
      </c>
      <c r="L31" s="7">
        <v>1</v>
      </c>
      <c r="M31" s="7">
        <v>2</v>
      </c>
      <c r="N31" s="25">
        <v>0.000694444444444444</v>
      </c>
      <c r="O31" s="122">
        <f t="shared" si="1"/>
        <v>0.03828935185185246</v>
      </c>
      <c r="P31" s="187">
        <f t="shared" si="2"/>
        <v>0.010510416666666304</v>
      </c>
      <c r="Q31" s="78"/>
      <c r="R31" s="210">
        <v>2</v>
      </c>
      <c r="S31" s="210">
        <v>23</v>
      </c>
    </row>
    <row r="32" spans="2:19" ht="12.75">
      <c r="B32" s="9">
        <v>19</v>
      </c>
      <c r="C32" s="215">
        <v>151</v>
      </c>
      <c r="D32" s="10" t="s">
        <v>136</v>
      </c>
      <c r="E32" s="140">
        <v>90</v>
      </c>
      <c r="F32" s="226" t="s">
        <v>224</v>
      </c>
      <c r="G32" s="186">
        <v>0.548951388888889</v>
      </c>
      <c r="H32" s="14">
        <v>0.5806018518518519</v>
      </c>
      <c r="I32" s="83">
        <f t="shared" si="0"/>
        <v>0.03165046296296292</v>
      </c>
      <c r="J32" s="7">
        <v>3</v>
      </c>
      <c r="K32" s="7">
        <v>3</v>
      </c>
      <c r="L32" s="7">
        <v>4</v>
      </c>
      <c r="M32" s="7">
        <v>1</v>
      </c>
      <c r="N32" s="25">
        <v>0.000694444444444444</v>
      </c>
      <c r="O32" s="122">
        <f t="shared" si="1"/>
        <v>0.039289351851851805</v>
      </c>
      <c r="P32" s="187">
        <f t="shared" si="2"/>
        <v>0.011510416666665645</v>
      </c>
      <c r="Q32" s="78"/>
      <c r="R32" s="210">
        <v>2</v>
      </c>
      <c r="S32" s="210">
        <v>22</v>
      </c>
    </row>
    <row r="33" spans="2:19" ht="12.75">
      <c r="B33" s="9">
        <v>20</v>
      </c>
      <c r="C33" s="215">
        <v>146</v>
      </c>
      <c r="D33" s="10" t="s">
        <v>151</v>
      </c>
      <c r="E33" s="140">
        <v>90</v>
      </c>
      <c r="F33" s="226" t="s">
        <v>224</v>
      </c>
      <c r="G33" s="186">
        <v>0.547222222222221</v>
      </c>
      <c r="H33" s="14">
        <v>0.5784965277777777</v>
      </c>
      <c r="I33" s="83">
        <f t="shared" si="0"/>
        <v>0.03127430555555666</v>
      </c>
      <c r="J33" s="7">
        <v>3</v>
      </c>
      <c r="K33" s="7">
        <v>2</v>
      </c>
      <c r="L33" s="7">
        <v>3</v>
      </c>
      <c r="M33" s="7">
        <v>4</v>
      </c>
      <c r="N33" s="25">
        <v>0.000694444444444444</v>
      </c>
      <c r="O33" s="122">
        <f t="shared" si="1"/>
        <v>0.03960763888888999</v>
      </c>
      <c r="P33" s="187">
        <f t="shared" si="2"/>
        <v>0.01182870370370383</v>
      </c>
      <c r="Q33" s="78"/>
      <c r="R33" s="210">
        <v>2</v>
      </c>
      <c r="S33" s="210">
        <v>21</v>
      </c>
    </row>
    <row r="34" spans="2:19" ht="12.75">
      <c r="B34" s="9">
        <v>21</v>
      </c>
      <c r="C34" s="215">
        <v>152</v>
      </c>
      <c r="D34" s="10" t="s">
        <v>70</v>
      </c>
      <c r="E34" s="140">
        <v>90</v>
      </c>
      <c r="F34" s="226" t="s">
        <v>67</v>
      </c>
      <c r="G34" s="186">
        <v>0.5492916666666666</v>
      </c>
      <c r="H34" s="14">
        <v>0.5778761574074074</v>
      </c>
      <c r="I34" s="83">
        <f t="shared" si="0"/>
        <v>0.028584490740740764</v>
      </c>
      <c r="J34" s="7">
        <v>2</v>
      </c>
      <c r="K34" s="7">
        <v>4</v>
      </c>
      <c r="L34" s="7">
        <v>5</v>
      </c>
      <c r="M34" s="7">
        <v>5</v>
      </c>
      <c r="N34" s="25">
        <v>0.000694444444444444</v>
      </c>
      <c r="O34" s="122">
        <f t="shared" si="1"/>
        <v>0.03969560185185187</v>
      </c>
      <c r="P34" s="187">
        <f t="shared" si="2"/>
        <v>0.011916666666665712</v>
      </c>
      <c r="Q34" s="78"/>
      <c r="R34" s="210">
        <v>2</v>
      </c>
      <c r="S34" s="210">
        <v>20</v>
      </c>
    </row>
    <row r="35" spans="2:19" ht="12.75">
      <c r="B35" s="9">
        <v>22</v>
      </c>
      <c r="C35" s="215">
        <v>156</v>
      </c>
      <c r="D35" s="10" t="s">
        <v>221</v>
      </c>
      <c r="E35" s="140">
        <v>92</v>
      </c>
      <c r="F35" s="226" t="s">
        <v>75</v>
      </c>
      <c r="G35" s="186">
        <v>0.550694444444443</v>
      </c>
      <c r="H35" s="14">
        <v>0.5813333333333334</v>
      </c>
      <c r="I35" s="83">
        <f t="shared" si="0"/>
        <v>0.030638888888890325</v>
      </c>
      <c r="J35" s="7">
        <v>5</v>
      </c>
      <c r="K35" s="7">
        <v>4</v>
      </c>
      <c r="L35" s="7">
        <v>2</v>
      </c>
      <c r="M35" s="7">
        <v>3</v>
      </c>
      <c r="N35" s="25">
        <v>0.000694444444444444</v>
      </c>
      <c r="O35" s="122">
        <f t="shared" si="1"/>
        <v>0.04036111111111254</v>
      </c>
      <c r="P35" s="187">
        <f t="shared" si="2"/>
        <v>0.012582175925926382</v>
      </c>
      <c r="Q35" s="78"/>
      <c r="R35" s="210">
        <v>2</v>
      </c>
      <c r="S35" s="210">
        <v>19</v>
      </c>
    </row>
    <row r="36" spans="2:19" ht="12.75">
      <c r="B36" s="9">
        <v>23</v>
      </c>
      <c r="C36" s="215">
        <v>149</v>
      </c>
      <c r="D36" s="10" t="s">
        <v>220</v>
      </c>
      <c r="E36" s="140">
        <v>91</v>
      </c>
      <c r="F36" s="226" t="s">
        <v>75</v>
      </c>
      <c r="G36" s="186">
        <v>0.548263888888888</v>
      </c>
      <c r="H36" s="14">
        <v>0.5806238425925926</v>
      </c>
      <c r="I36" s="83">
        <f t="shared" si="0"/>
        <v>0.03235995370370459</v>
      </c>
      <c r="J36" s="7">
        <v>5</v>
      </c>
      <c r="K36" s="7">
        <v>2</v>
      </c>
      <c r="L36" s="7">
        <v>3</v>
      </c>
      <c r="M36" s="7">
        <v>3</v>
      </c>
      <c r="N36" s="25">
        <v>0.000694444444444444</v>
      </c>
      <c r="O36" s="122">
        <f t="shared" si="1"/>
        <v>0.041387731481482365</v>
      </c>
      <c r="P36" s="187">
        <f t="shared" si="2"/>
        <v>0.013608796296296206</v>
      </c>
      <c r="Q36" s="78"/>
      <c r="R36" s="210">
        <v>2</v>
      </c>
      <c r="S36" s="210">
        <v>18</v>
      </c>
    </row>
    <row r="37" spans="2:19" ht="12.75">
      <c r="B37" s="9">
        <v>24</v>
      </c>
      <c r="C37" s="215">
        <v>155</v>
      </c>
      <c r="D37" s="10" t="s">
        <v>83</v>
      </c>
      <c r="E37" s="140">
        <v>92</v>
      </c>
      <c r="F37" s="281" t="s">
        <v>80</v>
      </c>
      <c r="G37" s="186">
        <v>0.5503402777777778</v>
      </c>
      <c r="H37" s="14">
        <v>0.5822916666666667</v>
      </c>
      <c r="I37" s="83">
        <f t="shared" si="0"/>
        <v>0.03195138888888882</v>
      </c>
      <c r="J37" s="7">
        <v>3</v>
      </c>
      <c r="K37" s="7">
        <v>5</v>
      </c>
      <c r="L37" s="7">
        <v>4</v>
      </c>
      <c r="M37" s="7">
        <v>3</v>
      </c>
      <c r="N37" s="25">
        <v>0.000694444444444444</v>
      </c>
      <c r="O37" s="122">
        <f t="shared" si="1"/>
        <v>0.04236805555555548</v>
      </c>
      <c r="P37" s="187">
        <f t="shared" si="2"/>
        <v>0.014589120370369319</v>
      </c>
      <c r="Q37" s="78"/>
      <c r="R37" s="210">
        <v>2</v>
      </c>
      <c r="S37" s="210">
        <v>17</v>
      </c>
    </row>
    <row r="38" spans="2:19" ht="12.75">
      <c r="B38" s="9">
        <v>25</v>
      </c>
      <c r="C38" s="215">
        <v>136</v>
      </c>
      <c r="D38" s="10" t="s">
        <v>218</v>
      </c>
      <c r="E38" s="140">
        <v>90</v>
      </c>
      <c r="F38" s="226" t="s">
        <v>75</v>
      </c>
      <c r="G38" s="186">
        <v>0.5437430555555556</v>
      </c>
      <c r="H38" s="21">
        <v>0.5777037037037037</v>
      </c>
      <c r="I38" s="83">
        <f t="shared" si="0"/>
        <v>0.03396064814814814</v>
      </c>
      <c r="J38" s="22">
        <v>3</v>
      </c>
      <c r="K38" s="22">
        <v>3</v>
      </c>
      <c r="L38" s="22">
        <v>4</v>
      </c>
      <c r="M38" s="22">
        <v>5</v>
      </c>
      <c r="N38" s="25">
        <v>0.000694444444444444</v>
      </c>
      <c r="O38" s="122">
        <f t="shared" si="1"/>
        <v>0.0443773148148148</v>
      </c>
      <c r="P38" s="187">
        <f t="shared" si="2"/>
        <v>0.01659837962962864</v>
      </c>
      <c r="Q38" s="78"/>
      <c r="R38" s="210">
        <v>2</v>
      </c>
      <c r="S38" s="210">
        <v>16</v>
      </c>
    </row>
    <row r="39" spans="2:19" ht="12.75">
      <c r="B39" s="9">
        <v>26</v>
      </c>
      <c r="C39" s="215">
        <v>139</v>
      </c>
      <c r="D39" s="10" t="s">
        <v>219</v>
      </c>
      <c r="E39" s="140">
        <v>91</v>
      </c>
      <c r="F39" s="226" t="s">
        <v>75</v>
      </c>
      <c r="G39" s="186">
        <v>0.5447847222222223</v>
      </c>
      <c r="H39" s="14">
        <v>0.5789097222222223</v>
      </c>
      <c r="I39" s="83">
        <f t="shared" si="0"/>
        <v>0.03412499999999996</v>
      </c>
      <c r="J39" s="7">
        <v>4</v>
      </c>
      <c r="K39" s="7">
        <v>4</v>
      </c>
      <c r="L39" s="7">
        <v>4</v>
      </c>
      <c r="M39" s="7">
        <v>4</v>
      </c>
      <c r="N39" s="25">
        <v>0.000694444444444444</v>
      </c>
      <c r="O39" s="122">
        <f t="shared" si="1"/>
        <v>0.04523611111111107</v>
      </c>
      <c r="P39" s="187">
        <f t="shared" si="2"/>
        <v>0.017457175925924908</v>
      </c>
      <c r="Q39" s="78"/>
      <c r="R39" s="210">
        <v>1</v>
      </c>
      <c r="S39" s="210">
        <v>15</v>
      </c>
    </row>
    <row r="41" ht="12.75">
      <c r="D41" s="145" t="s">
        <v>274</v>
      </c>
    </row>
    <row r="42" spans="3:9" ht="12.75">
      <c r="C42" s="207">
        <v>135</v>
      </c>
      <c r="D42" s="71" t="s">
        <v>62</v>
      </c>
      <c r="E42" s="113">
        <v>92</v>
      </c>
      <c r="F42" s="113" t="s">
        <v>58</v>
      </c>
      <c r="I42" s="6" t="s">
        <v>275</v>
      </c>
    </row>
    <row r="43" ht="12.75">
      <c r="C43" s="124"/>
    </row>
    <row r="44" spans="3:14" ht="15.75">
      <c r="C44" s="124"/>
      <c r="D44" s="114" t="s">
        <v>153</v>
      </c>
      <c r="M44" s="41"/>
      <c r="N44" s="41"/>
    </row>
    <row r="45" spans="3:14" ht="15.75">
      <c r="C45" s="207">
        <v>134</v>
      </c>
      <c r="D45" s="71" t="s">
        <v>236</v>
      </c>
      <c r="E45" s="113">
        <v>91</v>
      </c>
      <c r="F45" s="113" t="s">
        <v>224</v>
      </c>
      <c r="G45" s="6"/>
      <c r="M45" s="41"/>
      <c r="N45" s="41"/>
    </row>
    <row r="46" spans="3:6" ht="12.75">
      <c r="C46" s="207">
        <v>137</v>
      </c>
      <c r="D46" s="71" t="s">
        <v>186</v>
      </c>
      <c r="E46" s="113">
        <v>90</v>
      </c>
      <c r="F46" s="213" t="s">
        <v>187</v>
      </c>
    </row>
    <row r="48" ht="12.75">
      <c r="O48" s="6" t="s">
        <v>253</v>
      </c>
    </row>
    <row r="49" ht="12.75">
      <c r="O49" s="6"/>
    </row>
    <row r="50" ht="12.75">
      <c r="O50" s="6" t="s">
        <v>254</v>
      </c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3.375" style="0" customWidth="1"/>
    <col min="4" max="4" width="21.1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1" width="2.00390625" style="0" customWidth="1"/>
    <col min="12" max="12" width="2.125" style="0" customWidth="1"/>
    <col min="13" max="13" width="2.00390625" style="0" hidden="1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625" style="90" customWidth="1"/>
    <col min="18" max="18" width="2.875" style="0" customWidth="1"/>
    <col min="19" max="19" width="3.00390625" style="0" hidden="1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170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265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266</v>
      </c>
      <c r="C10" s="41"/>
      <c r="D10" s="41"/>
      <c r="E10" s="86"/>
      <c r="G10" s="41"/>
      <c r="H10" s="41"/>
      <c r="N10" s="41"/>
      <c r="O10" s="41" t="s">
        <v>280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71" t="s">
        <v>4</v>
      </c>
      <c r="K12" s="272"/>
      <c r="L12" s="272"/>
      <c r="M12" s="273"/>
      <c r="N12" s="2" t="s">
        <v>8</v>
      </c>
      <c r="O12" s="2" t="s">
        <v>1</v>
      </c>
      <c r="P12" s="79" t="s">
        <v>11</v>
      </c>
      <c r="Q12" s="79" t="s">
        <v>15</v>
      </c>
      <c r="R12" s="110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104" t="s">
        <v>44</v>
      </c>
      <c r="S13" s="190" t="s">
        <v>45</v>
      </c>
    </row>
    <row r="14" spans="2:19" ht="13.5" thickBot="1">
      <c r="B14" s="51">
        <v>1</v>
      </c>
      <c r="C14" s="205">
        <v>163</v>
      </c>
      <c r="D14" s="31" t="s">
        <v>145</v>
      </c>
      <c r="E14" s="198">
        <v>93</v>
      </c>
      <c r="F14" s="140" t="s">
        <v>89</v>
      </c>
      <c r="G14" s="204">
        <v>0.5628472222222222</v>
      </c>
      <c r="H14" s="66">
        <v>0.5791203703703703</v>
      </c>
      <c r="I14" s="131">
        <f aca="true" t="shared" si="0" ref="I14:I32">H14-G14</f>
        <v>0.016273148148148175</v>
      </c>
      <c r="J14" s="143">
        <v>1</v>
      </c>
      <c r="K14" s="143">
        <v>4</v>
      </c>
      <c r="L14" s="143">
        <v>2</v>
      </c>
      <c r="M14" s="144"/>
      <c r="N14" s="66">
        <v>0.00034722222222222224</v>
      </c>
      <c r="O14" s="132">
        <f aca="true" t="shared" si="1" ref="O14:O32">H14-G14+(J14+K14+L14+M14)*N14</f>
        <v>0.01870370370370373</v>
      </c>
      <c r="P14" s="191">
        <f aca="true" t="shared" si="2" ref="P14:P32">O14-O$14</f>
        <v>0</v>
      </c>
      <c r="Q14" s="134" t="s">
        <v>49</v>
      </c>
      <c r="R14" s="46">
        <v>15</v>
      </c>
      <c r="S14" s="46"/>
    </row>
    <row r="15" spans="2:19" ht="13.5" thickBot="1">
      <c r="B15" s="9">
        <v>2</v>
      </c>
      <c r="C15" s="206">
        <v>170</v>
      </c>
      <c r="D15" s="10" t="s">
        <v>147</v>
      </c>
      <c r="E15" s="140">
        <v>93</v>
      </c>
      <c r="F15" s="140" t="s">
        <v>89</v>
      </c>
      <c r="G15" s="204">
        <v>0.565277777777777</v>
      </c>
      <c r="H15" s="14">
        <v>0.5812627314814814</v>
      </c>
      <c r="I15" s="82">
        <f t="shared" si="0"/>
        <v>0.015984953703704452</v>
      </c>
      <c r="J15" s="73">
        <v>4</v>
      </c>
      <c r="K15" s="73">
        <v>5</v>
      </c>
      <c r="L15" s="73">
        <v>2</v>
      </c>
      <c r="M15" s="7"/>
      <c r="N15" s="66">
        <v>0.000347222222222222</v>
      </c>
      <c r="O15" s="122">
        <f t="shared" si="1"/>
        <v>0.019804398148148893</v>
      </c>
      <c r="P15" s="187">
        <f t="shared" si="2"/>
        <v>0.001100694444445164</v>
      </c>
      <c r="Q15" s="78" t="s">
        <v>49</v>
      </c>
      <c r="R15" s="38">
        <v>14</v>
      </c>
      <c r="S15" s="38"/>
    </row>
    <row r="16" spans="2:19" ht="13.5" thickBot="1">
      <c r="B16" s="9">
        <v>3</v>
      </c>
      <c r="C16" s="206">
        <v>180</v>
      </c>
      <c r="D16" s="10" t="s">
        <v>146</v>
      </c>
      <c r="E16" s="140">
        <v>93</v>
      </c>
      <c r="F16" s="140" t="s">
        <v>89</v>
      </c>
      <c r="G16" s="204">
        <v>0.568749999999999</v>
      </c>
      <c r="H16" s="14">
        <v>0.5854814814814815</v>
      </c>
      <c r="I16" s="82">
        <f t="shared" si="0"/>
        <v>0.016731481481482513</v>
      </c>
      <c r="J16" s="73">
        <v>4</v>
      </c>
      <c r="K16" s="73">
        <v>2</v>
      </c>
      <c r="L16" s="73">
        <v>4</v>
      </c>
      <c r="M16" s="7"/>
      <c r="N16" s="66">
        <v>0.000347222222222222</v>
      </c>
      <c r="O16" s="122">
        <f t="shared" si="1"/>
        <v>0.020203703703704733</v>
      </c>
      <c r="P16" s="187">
        <f t="shared" si="2"/>
        <v>0.001500000000001004</v>
      </c>
      <c r="Q16" s="78" t="s">
        <v>49</v>
      </c>
      <c r="R16" s="38">
        <v>13</v>
      </c>
      <c r="S16" s="38"/>
    </row>
    <row r="17" spans="2:19" ht="13.5" thickBot="1">
      <c r="B17" s="37">
        <v>4</v>
      </c>
      <c r="C17" s="206">
        <v>171</v>
      </c>
      <c r="D17" s="10" t="s">
        <v>222</v>
      </c>
      <c r="E17" s="140">
        <v>92</v>
      </c>
      <c r="F17" s="140" t="s">
        <v>75</v>
      </c>
      <c r="G17" s="204">
        <v>0.565624999999999</v>
      </c>
      <c r="H17" s="14">
        <v>0.5839351851851852</v>
      </c>
      <c r="I17" s="82">
        <f t="shared" si="0"/>
        <v>0.018310185185186123</v>
      </c>
      <c r="J17" s="73">
        <v>2</v>
      </c>
      <c r="K17" s="73">
        <v>1</v>
      </c>
      <c r="L17" s="73">
        <v>4</v>
      </c>
      <c r="M17" s="7"/>
      <c r="N17" s="66">
        <v>0.000347222222222222</v>
      </c>
      <c r="O17" s="122">
        <f t="shared" si="1"/>
        <v>0.020740740740741677</v>
      </c>
      <c r="P17" s="187">
        <f t="shared" si="2"/>
        <v>0.0020370370370379476</v>
      </c>
      <c r="Q17" s="78" t="s">
        <v>49</v>
      </c>
      <c r="R17" s="38">
        <v>12</v>
      </c>
      <c r="S17" s="38"/>
    </row>
    <row r="18" spans="2:19" ht="13.5" thickBot="1">
      <c r="B18" s="9">
        <v>5</v>
      </c>
      <c r="C18" s="206">
        <v>176</v>
      </c>
      <c r="D18" s="10" t="s">
        <v>142</v>
      </c>
      <c r="E18" s="140">
        <v>92</v>
      </c>
      <c r="F18" s="183" t="s">
        <v>53</v>
      </c>
      <c r="G18" s="204">
        <v>0.56736111111111</v>
      </c>
      <c r="H18" s="33">
        <v>0.5846967592592592</v>
      </c>
      <c r="I18" s="83">
        <f t="shared" si="0"/>
        <v>0.017335648148149252</v>
      </c>
      <c r="J18" s="7">
        <v>1</v>
      </c>
      <c r="K18" s="34">
        <v>5</v>
      </c>
      <c r="L18" s="34">
        <v>4</v>
      </c>
      <c r="M18" s="34"/>
      <c r="N18" s="66">
        <v>0.000347222222222222</v>
      </c>
      <c r="O18" s="122">
        <f t="shared" si="1"/>
        <v>0.020807870370371472</v>
      </c>
      <c r="P18" s="187">
        <f t="shared" si="2"/>
        <v>0.002104166666667743</v>
      </c>
      <c r="Q18" s="78" t="s">
        <v>49</v>
      </c>
      <c r="R18" s="38">
        <v>11</v>
      </c>
      <c r="S18" s="38"/>
    </row>
    <row r="19" spans="2:19" ht="13.5" thickBot="1">
      <c r="B19" s="37">
        <v>6</v>
      </c>
      <c r="C19" s="206">
        <v>165</v>
      </c>
      <c r="D19" s="10" t="s">
        <v>208</v>
      </c>
      <c r="E19" s="140">
        <v>92</v>
      </c>
      <c r="F19" s="183" t="s">
        <v>209</v>
      </c>
      <c r="G19" s="204">
        <v>0.563541666666666</v>
      </c>
      <c r="H19" s="21">
        <v>0.5807569444444445</v>
      </c>
      <c r="I19" s="83">
        <f t="shared" si="0"/>
        <v>0.017215277777778426</v>
      </c>
      <c r="J19" s="22">
        <v>4</v>
      </c>
      <c r="K19" s="22">
        <v>5</v>
      </c>
      <c r="L19" s="22">
        <v>2</v>
      </c>
      <c r="M19" s="22"/>
      <c r="N19" s="66">
        <v>0.000347222222222222</v>
      </c>
      <c r="O19" s="122">
        <f t="shared" si="1"/>
        <v>0.021034722222222867</v>
      </c>
      <c r="P19" s="187">
        <f t="shared" si="2"/>
        <v>0.002331018518519138</v>
      </c>
      <c r="Q19" s="78" t="s">
        <v>49</v>
      </c>
      <c r="R19" s="38">
        <v>10</v>
      </c>
      <c r="S19" s="38"/>
    </row>
    <row r="20" spans="2:19" ht="13.5" thickBot="1">
      <c r="B20" s="9">
        <v>7</v>
      </c>
      <c r="C20" s="206">
        <v>177</v>
      </c>
      <c r="D20" s="10" t="s">
        <v>163</v>
      </c>
      <c r="E20" s="140">
        <v>92</v>
      </c>
      <c r="F20" s="183" t="s">
        <v>53</v>
      </c>
      <c r="G20" s="204">
        <v>0.567708333333332</v>
      </c>
      <c r="H20" s="14">
        <v>0.586994212962963</v>
      </c>
      <c r="I20" s="83">
        <f t="shared" si="0"/>
        <v>0.01928587962963091</v>
      </c>
      <c r="J20" s="7">
        <v>2</v>
      </c>
      <c r="K20" s="7">
        <v>3</v>
      </c>
      <c r="L20" s="7">
        <v>1</v>
      </c>
      <c r="M20" s="7"/>
      <c r="N20" s="66">
        <v>0.000347222222222222</v>
      </c>
      <c r="O20" s="122">
        <f t="shared" si="1"/>
        <v>0.02136921296296424</v>
      </c>
      <c r="P20" s="187">
        <f t="shared" si="2"/>
        <v>0.0026655092592605123</v>
      </c>
      <c r="Q20" s="78" t="s">
        <v>50</v>
      </c>
      <c r="R20" s="38">
        <v>9</v>
      </c>
      <c r="S20" s="38"/>
    </row>
    <row r="21" spans="2:19" ht="13.5" thickBot="1">
      <c r="B21" s="37">
        <v>8</v>
      </c>
      <c r="C21" s="206">
        <v>175</v>
      </c>
      <c r="D21" s="10" t="s">
        <v>166</v>
      </c>
      <c r="E21" s="140">
        <v>92</v>
      </c>
      <c r="F21" s="140" t="s">
        <v>75</v>
      </c>
      <c r="G21" s="204">
        <v>0.567013888888888</v>
      </c>
      <c r="H21" s="14">
        <v>0.5861782407407408</v>
      </c>
      <c r="I21" s="83">
        <f t="shared" si="0"/>
        <v>0.019164351851852723</v>
      </c>
      <c r="J21" s="7">
        <v>1</v>
      </c>
      <c r="K21" s="7">
        <v>4</v>
      </c>
      <c r="L21" s="7">
        <v>2</v>
      </c>
      <c r="M21" s="7"/>
      <c r="N21" s="66">
        <v>0.000347222222222222</v>
      </c>
      <c r="O21" s="122">
        <f t="shared" si="1"/>
        <v>0.021594907407408277</v>
      </c>
      <c r="P21" s="187">
        <f t="shared" si="2"/>
        <v>0.002891203703704548</v>
      </c>
      <c r="Q21" s="78" t="s">
        <v>50</v>
      </c>
      <c r="R21" s="38">
        <v>8</v>
      </c>
      <c r="S21" s="38"/>
    </row>
    <row r="22" spans="2:19" ht="13.5" thickBot="1">
      <c r="B22" s="9">
        <v>9</v>
      </c>
      <c r="C22" s="206">
        <v>173</v>
      </c>
      <c r="D22" s="10" t="s">
        <v>243</v>
      </c>
      <c r="E22" s="140">
        <v>94</v>
      </c>
      <c r="F22" s="140" t="s">
        <v>244</v>
      </c>
      <c r="G22" s="204">
        <v>0.566319444444444</v>
      </c>
      <c r="H22" s="14">
        <v>0.5848483796296297</v>
      </c>
      <c r="I22" s="83">
        <f t="shared" si="0"/>
        <v>0.018528935185185613</v>
      </c>
      <c r="J22" s="7">
        <v>2</v>
      </c>
      <c r="K22" s="7">
        <v>3</v>
      </c>
      <c r="L22" s="7">
        <v>4</v>
      </c>
      <c r="M22" s="7"/>
      <c r="N22" s="66">
        <v>0.000347222222222222</v>
      </c>
      <c r="O22" s="122">
        <f t="shared" si="1"/>
        <v>0.021653935185185613</v>
      </c>
      <c r="P22" s="187">
        <f t="shared" si="2"/>
        <v>0.002950231481481883</v>
      </c>
      <c r="Q22" s="78" t="s">
        <v>50</v>
      </c>
      <c r="R22" s="38">
        <v>7</v>
      </c>
      <c r="S22" s="38"/>
    </row>
    <row r="23" spans="2:19" ht="13.5" thickBot="1">
      <c r="B23" s="37">
        <v>10</v>
      </c>
      <c r="C23" s="206">
        <v>179</v>
      </c>
      <c r="D23" s="10" t="s">
        <v>241</v>
      </c>
      <c r="E23" s="140">
        <v>93</v>
      </c>
      <c r="F23" s="140" t="s">
        <v>224</v>
      </c>
      <c r="G23" s="204">
        <v>0.5683958333333333</v>
      </c>
      <c r="H23" s="14">
        <v>0.5874780092592592</v>
      </c>
      <c r="I23" s="83">
        <f t="shared" si="0"/>
        <v>0.01908217592592587</v>
      </c>
      <c r="J23" s="7">
        <v>3</v>
      </c>
      <c r="K23" s="7">
        <v>3</v>
      </c>
      <c r="L23" s="7">
        <v>4</v>
      </c>
      <c r="M23" s="7"/>
      <c r="N23" s="66">
        <v>0.000347222222222222</v>
      </c>
      <c r="O23" s="122">
        <f t="shared" si="1"/>
        <v>0.02255439814814809</v>
      </c>
      <c r="P23" s="187">
        <f t="shared" si="2"/>
        <v>0.0038506944444443615</v>
      </c>
      <c r="Q23" s="78" t="s">
        <v>50</v>
      </c>
      <c r="R23" s="38">
        <v>6</v>
      </c>
      <c r="S23" s="38"/>
    </row>
    <row r="24" spans="2:19" ht="13.5" thickBot="1">
      <c r="B24" s="9">
        <v>11</v>
      </c>
      <c r="C24" s="206">
        <v>162</v>
      </c>
      <c r="D24" s="10" t="s">
        <v>242</v>
      </c>
      <c r="E24" s="140">
        <v>94</v>
      </c>
      <c r="F24" s="140" t="s">
        <v>224</v>
      </c>
      <c r="G24" s="204">
        <v>0.5625</v>
      </c>
      <c r="H24" s="21">
        <v>0.582136574074074</v>
      </c>
      <c r="I24" s="83">
        <f t="shared" si="0"/>
        <v>0.019636574074074042</v>
      </c>
      <c r="J24" s="22">
        <v>4</v>
      </c>
      <c r="K24" s="22">
        <v>3</v>
      </c>
      <c r="L24" s="22">
        <v>5</v>
      </c>
      <c r="M24" s="22"/>
      <c r="N24" s="66">
        <v>0.00034722222222222224</v>
      </c>
      <c r="O24" s="122">
        <f t="shared" si="1"/>
        <v>0.023803240740740708</v>
      </c>
      <c r="P24" s="187">
        <f t="shared" si="2"/>
        <v>0.005099537037036979</v>
      </c>
      <c r="Q24" s="78" t="s">
        <v>50</v>
      </c>
      <c r="R24" s="38">
        <v>5</v>
      </c>
      <c r="S24" s="38"/>
    </row>
    <row r="25" spans="2:19" ht="13.5" thickBot="1">
      <c r="B25" s="37">
        <v>12</v>
      </c>
      <c r="C25" s="206">
        <v>164</v>
      </c>
      <c r="D25" s="10" t="s">
        <v>164</v>
      </c>
      <c r="E25" s="140">
        <v>92</v>
      </c>
      <c r="F25" s="183" t="s">
        <v>53</v>
      </c>
      <c r="G25" s="204">
        <v>0.563194444444444</v>
      </c>
      <c r="H25" s="21">
        <v>0.5819884259259259</v>
      </c>
      <c r="I25" s="83">
        <f t="shared" si="0"/>
        <v>0.018793981481481925</v>
      </c>
      <c r="J25" s="22">
        <v>5</v>
      </c>
      <c r="K25" s="22">
        <v>5</v>
      </c>
      <c r="L25" s="22">
        <v>5</v>
      </c>
      <c r="M25" s="22"/>
      <c r="N25" s="66">
        <v>0.000347222222222222</v>
      </c>
      <c r="O25" s="122">
        <f t="shared" si="1"/>
        <v>0.024002314814815254</v>
      </c>
      <c r="P25" s="187">
        <f t="shared" si="2"/>
        <v>0.0052986111111115244</v>
      </c>
      <c r="Q25" s="78" t="s">
        <v>50</v>
      </c>
      <c r="R25" s="38">
        <v>4</v>
      </c>
      <c r="S25" s="38"/>
    </row>
    <row r="26" spans="2:19" ht="13.5" thickBot="1">
      <c r="B26" s="9">
        <v>13</v>
      </c>
      <c r="C26" s="206">
        <v>172</v>
      </c>
      <c r="D26" s="10" t="s">
        <v>200</v>
      </c>
      <c r="E26" s="140">
        <v>94</v>
      </c>
      <c r="F26" s="183" t="s">
        <v>53</v>
      </c>
      <c r="G26" s="204">
        <v>0.565972222222222</v>
      </c>
      <c r="H26" s="14">
        <v>0.5851469907407407</v>
      </c>
      <c r="I26" s="83">
        <f t="shared" si="0"/>
        <v>0.019174768518518737</v>
      </c>
      <c r="J26" s="7">
        <v>4</v>
      </c>
      <c r="K26" s="7">
        <v>5</v>
      </c>
      <c r="L26" s="7">
        <v>5</v>
      </c>
      <c r="M26" s="7"/>
      <c r="N26" s="66">
        <v>0.000347222222222222</v>
      </c>
      <c r="O26" s="122">
        <f t="shared" si="1"/>
        <v>0.024035879629629844</v>
      </c>
      <c r="P26" s="187">
        <f t="shared" si="2"/>
        <v>0.005332175925926115</v>
      </c>
      <c r="Q26" s="78" t="s">
        <v>50</v>
      </c>
      <c r="R26" s="38">
        <v>3</v>
      </c>
      <c r="S26" s="38"/>
    </row>
    <row r="27" spans="2:19" ht="13.5" thickBot="1">
      <c r="B27" s="37">
        <v>14</v>
      </c>
      <c r="C27" s="206">
        <v>174</v>
      </c>
      <c r="D27" s="10" t="s">
        <v>207</v>
      </c>
      <c r="E27" s="140">
        <v>93</v>
      </c>
      <c r="F27" s="140" t="s">
        <v>95</v>
      </c>
      <c r="G27" s="204">
        <v>0.566666666666666</v>
      </c>
      <c r="H27" s="14">
        <v>0.5869594907407407</v>
      </c>
      <c r="I27" s="83">
        <f t="shared" si="0"/>
        <v>0.020292824074074733</v>
      </c>
      <c r="J27" s="7">
        <v>3</v>
      </c>
      <c r="K27" s="7">
        <v>5</v>
      </c>
      <c r="L27" s="7">
        <v>3</v>
      </c>
      <c r="M27" s="7"/>
      <c r="N27" s="66">
        <v>0.000347222222222222</v>
      </c>
      <c r="O27" s="122">
        <f t="shared" si="1"/>
        <v>0.024112268518519175</v>
      </c>
      <c r="P27" s="187">
        <f t="shared" si="2"/>
        <v>0.005408564814815445</v>
      </c>
      <c r="Q27" s="78" t="s">
        <v>50</v>
      </c>
      <c r="R27" s="38">
        <v>2</v>
      </c>
      <c r="S27" s="38"/>
    </row>
    <row r="28" spans="2:19" ht="13.5" thickBot="1">
      <c r="B28" s="9">
        <v>15</v>
      </c>
      <c r="C28" s="206">
        <v>178</v>
      </c>
      <c r="D28" s="10" t="s">
        <v>184</v>
      </c>
      <c r="E28" s="140">
        <v>94</v>
      </c>
      <c r="F28" s="183" t="s">
        <v>58</v>
      </c>
      <c r="G28" s="204">
        <v>0.568055555555555</v>
      </c>
      <c r="H28" s="14">
        <v>0.5874479166666667</v>
      </c>
      <c r="I28" s="83">
        <f t="shared" si="0"/>
        <v>0.019392361111111756</v>
      </c>
      <c r="J28" s="7">
        <v>5</v>
      </c>
      <c r="K28" s="7">
        <v>5</v>
      </c>
      <c r="L28" s="7">
        <v>4</v>
      </c>
      <c r="M28" s="7"/>
      <c r="N28" s="66">
        <v>0.000347222222222222</v>
      </c>
      <c r="O28" s="122">
        <f t="shared" si="1"/>
        <v>0.024253472222222863</v>
      </c>
      <c r="P28" s="187">
        <f t="shared" si="2"/>
        <v>0.005549768518519134</v>
      </c>
      <c r="Q28" s="78" t="s">
        <v>50</v>
      </c>
      <c r="R28" s="38">
        <v>2</v>
      </c>
      <c r="S28" s="38"/>
    </row>
    <row r="29" spans="2:19" ht="13.5" thickBot="1">
      <c r="B29" s="37">
        <v>16</v>
      </c>
      <c r="C29" s="206">
        <v>167</v>
      </c>
      <c r="D29" s="10" t="s">
        <v>185</v>
      </c>
      <c r="E29" s="140">
        <v>94</v>
      </c>
      <c r="F29" s="183" t="s">
        <v>58</v>
      </c>
      <c r="G29" s="204">
        <v>0.5642476851851852</v>
      </c>
      <c r="H29" s="14">
        <v>0.5843506944444444</v>
      </c>
      <c r="I29" s="83">
        <f t="shared" si="0"/>
        <v>0.02010300925925923</v>
      </c>
      <c r="J29" s="7">
        <v>4</v>
      </c>
      <c r="K29" s="7">
        <v>4</v>
      </c>
      <c r="L29" s="7">
        <v>5</v>
      </c>
      <c r="M29" s="7"/>
      <c r="N29" s="66">
        <v>0.000347222222222222</v>
      </c>
      <c r="O29" s="122">
        <f t="shared" si="1"/>
        <v>0.024616898148148117</v>
      </c>
      <c r="P29" s="187">
        <f t="shared" si="2"/>
        <v>0.005913194444444388</v>
      </c>
      <c r="Q29" s="78" t="s">
        <v>50</v>
      </c>
      <c r="R29" s="38">
        <v>2</v>
      </c>
      <c r="S29" s="38"/>
    </row>
    <row r="30" spans="2:19" ht="13.5" thickBot="1">
      <c r="B30" s="9">
        <v>17</v>
      </c>
      <c r="C30" s="206">
        <v>168</v>
      </c>
      <c r="D30" s="10" t="s">
        <v>239</v>
      </c>
      <c r="E30" s="140">
        <v>93</v>
      </c>
      <c r="F30" s="140" t="s">
        <v>224</v>
      </c>
      <c r="G30" s="204">
        <v>0.564583333333333</v>
      </c>
      <c r="H30" s="14">
        <v>0.5856747685185185</v>
      </c>
      <c r="I30" s="83">
        <f t="shared" si="0"/>
        <v>0.021091435185185525</v>
      </c>
      <c r="J30" s="7">
        <v>3</v>
      </c>
      <c r="K30" s="7">
        <v>4</v>
      </c>
      <c r="L30" s="7">
        <v>5</v>
      </c>
      <c r="M30" s="7"/>
      <c r="N30" s="66">
        <v>0.000347222222222222</v>
      </c>
      <c r="O30" s="122">
        <f t="shared" si="1"/>
        <v>0.02525810185185219</v>
      </c>
      <c r="P30" s="187">
        <f t="shared" si="2"/>
        <v>0.006554398148148462</v>
      </c>
      <c r="Q30" s="78" t="s">
        <v>50</v>
      </c>
      <c r="R30" s="38">
        <v>2</v>
      </c>
      <c r="S30" s="38"/>
    </row>
    <row r="31" spans="2:19" ht="13.5" thickBot="1">
      <c r="B31" s="37">
        <v>18</v>
      </c>
      <c r="C31" s="206">
        <v>166</v>
      </c>
      <c r="D31" s="10" t="s">
        <v>240</v>
      </c>
      <c r="E31" s="140">
        <v>93</v>
      </c>
      <c r="F31" s="140" t="s">
        <v>224</v>
      </c>
      <c r="G31" s="204">
        <v>0.5638726851851852</v>
      </c>
      <c r="H31" s="14">
        <v>0.5867951388888889</v>
      </c>
      <c r="I31" s="83">
        <f t="shared" si="0"/>
        <v>0.022922453703703716</v>
      </c>
      <c r="J31" s="7">
        <v>1</v>
      </c>
      <c r="K31" s="7">
        <v>3</v>
      </c>
      <c r="L31" s="7">
        <v>3</v>
      </c>
      <c r="M31" s="7"/>
      <c r="N31" s="66">
        <v>0.000347222222222222</v>
      </c>
      <c r="O31" s="122">
        <f t="shared" si="1"/>
        <v>0.02535300925925927</v>
      </c>
      <c r="P31" s="187">
        <f t="shared" si="2"/>
        <v>0.00664930555555554</v>
      </c>
      <c r="Q31" s="78" t="s">
        <v>50</v>
      </c>
      <c r="R31" s="38">
        <v>2</v>
      </c>
      <c r="S31" s="38"/>
    </row>
    <row r="32" spans="2:19" ht="12.75">
      <c r="B32" s="9">
        <v>19</v>
      </c>
      <c r="C32" s="206">
        <v>169</v>
      </c>
      <c r="D32" s="10" t="s">
        <v>245</v>
      </c>
      <c r="E32" s="140">
        <v>94</v>
      </c>
      <c r="F32" s="140" t="s">
        <v>244</v>
      </c>
      <c r="G32" s="204">
        <v>0.564930555555555</v>
      </c>
      <c r="H32" s="14">
        <v>0.5857094907407407</v>
      </c>
      <c r="I32" s="83">
        <f t="shared" si="0"/>
        <v>0.0207789351851857</v>
      </c>
      <c r="J32" s="7">
        <v>5</v>
      </c>
      <c r="K32" s="7">
        <v>5</v>
      </c>
      <c r="L32" s="7">
        <v>5</v>
      </c>
      <c r="M32" s="7"/>
      <c r="N32" s="66">
        <v>0.000347222222222222</v>
      </c>
      <c r="O32" s="122">
        <f t="shared" si="1"/>
        <v>0.025987268518519027</v>
      </c>
      <c r="P32" s="187">
        <f t="shared" si="2"/>
        <v>0.007283564814815298</v>
      </c>
      <c r="Q32" s="78" t="s">
        <v>50</v>
      </c>
      <c r="R32" s="38">
        <v>2</v>
      </c>
      <c r="S32" s="38"/>
    </row>
    <row r="37" spans="13:15" ht="15.75">
      <c r="M37" s="41"/>
      <c r="N37" s="41"/>
      <c r="O37" s="6" t="s">
        <v>253</v>
      </c>
    </row>
    <row r="38" spans="6:15" ht="15.75">
      <c r="F38" s="6"/>
      <c r="G38" s="6"/>
      <c r="M38" s="41"/>
      <c r="N38" s="41"/>
      <c r="O38" s="6"/>
    </row>
    <row r="39" ht="12.75">
      <c r="O39" s="6" t="s">
        <v>254</v>
      </c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showGridLines="0" workbookViewId="0" topLeftCell="A1">
      <selection activeCell="K34" sqref="K34"/>
    </sheetView>
  </sheetViews>
  <sheetFormatPr defaultColWidth="9.00390625" defaultRowHeight="12.75"/>
  <cols>
    <col min="1" max="1" width="0.2421875" style="0" customWidth="1"/>
    <col min="2" max="2" width="3.00390625" style="0" customWidth="1"/>
    <col min="3" max="3" width="3.375" style="0" customWidth="1"/>
    <col min="4" max="4" width="22.125" style="0" customWidth="1"/>
    <col min="5" max="5" width="2.375" style="76" customWidth="1"/>
    <col min="6" max="6" width="25.125" style="0" customWidth="1"/>
    <col min="7" max="7" width="11.75390625" style="0" hidden="1" customWidth="1"/>
    <col min="8" max="8" width="11.625" style="0" hidden="1" customWidth="1"/>
    <col min="9" max="9" width="9.00390625" style="0" customWidth="1"/>
    <col min="10" max="12" width="2.00390625" style="0" customWidth="1"/>
    <col min="13" max="13" width="2.00390625" style="0" hidden="1" customWidth="1"/>
    <col min="14" max="14" width="11.375" style="0" hidden="1" customWidth="1"/>
    <col min="15" max="15" width="9.00390625" style="0" customWidth="1"/>
    <col min="16" max="16" width="8.125" style="76" customWidth="1"/>
    <col min="17" max="17" width="2.625" style="0" customWidth="1"/>
    <col min="18" max="18" width="3.00390625" style="0" customWidth="1"/>
    <col min="19" max="19" width="3.00390625" style="0" hidden="1" customWidth="1"/>
  </cols>
  <sheetData>
    <row r="1" spans="1:18" ht="23.25" customHeight="1">
      <c r="A1" s="263" t="s">
        <v>249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23.2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23.25" customHeight="1">
      <c r="A3" s="263" t="s">
        <v>172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23.25" customHeight="1">
      <c r="A4" s="264" t="s">
        <v>173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4" ht="18">
      <c r="A5" s="45"/>
      <c r="B5" s="44"/>
      <c r="C5" s="44"/>
      <c r="D5" s="44"/>
      <c r="E5" s="85"/>
      <c r="F5" s="44"/>
      <c r="G5" s="43"/>
      <c r="H5" s="43"/>
      <c r="I5" s="43"/>
      <c r="J5" s="43"/>
      <c r="K5" s="43"/>
      <c r="L5" s="43"/>
      <c r="M5" s="43"/>
      <c r="N5" s="43"/>
    </row>
    <row r="6" spans="1:18" ht="20.25">
      <c r="A6" s="263" t="s">
        <v>48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15" ht="14.25" customHeight="1">
      <c r="A7" s="43"/>
      <c r="B7" s="43"/>
      <c r="C7" s="43"/>
      <c r="D7" s="43"/>
      <c r="E7" s="85"/>
      <c r="F7" s="43"/>
      <c r="G7" s="43"/>
      <c r="H7" s="43"/>
      <c r="I7" s="43"/>
      <c r="J7" s="43"/>
      <c r="K7" s="43"/>
      <c r="L7" s="43"/>
      <c r="M7" s="43"/>
      <c r="O7" s="17"/>
    </row>
    <row r="8" spans="2:13" ht="15.75">
      <c r="B8" s="41" t="s">
        <v>259</v>
      </c>
      <c r="C8" s="42"/>
      <c r="D8" s="42"/>
      <c r="F8" s="6"/>
      <c r="G8" s="6"/>
      <c r="H8" s="6"/>
      <c r="I8" s="6"/>
      <c r="J8" s="6"/>
      <c r="K8" s="6"/>
      <c r="L8" s="6"/>
      <c r="M8" s="6"/>
    </row>
    <row r="9" spans="2:5" ht="15.75">
      <c r="B9" s="42"/>
      <c r="C9" s="41"/>
      <c r="D9" s="41"/>
      <c r="E9" s="86"/>
    </row>
    <row r="10" spans="2:15" ht="15.75">
      <c r="B10" s="41" t="s">
        <v>260</v>
      </c>
      <c r="C10" s="41"/>
      <c r="D10" s="41"/>
      <c r="E10" s="86"/>
      <c r="G10" s="41"/>
      <c r="H10" s="41"/>
      <c r="N10" s="41"/>
      <c r="O10" s="41" t="s">
        <v>273</v>
      </c>
    </row>
    <row r="11" ht="13.5" thickBot="1"/>
    <row r="12" spans="2:19" ht="16.5" thickBot="1">
      <c r="B12" s="1" t="s">
        <v>13</v>
      </c>
      <c r="C12" s="189" t="s">
        <v>0</v>
      </c>
      <c r="D12" s="2" t="s">
        <v>17</v>
      </c>
      <c r="E12" s="74" t="s">
        <v>47</v>
      </c>
      <c r="F12" s="2" t="s">
        <v>18</v>
      </c>
      <c r="G12" s="2" t="s">
        <v>1</v>
      </c>
      <c r="H12" s="3" t="s">
        <v>1</v>
      </c>
      <c r="I12" s="2" t="s">
        <v>1</v>
      </c>
      <c r="J12" s="268" t="s">
        <v>4</v>
      </c>
      <c r="K12" s="269"/>
      <c r="L12" s="269"/>
      <c r="M12" s="270"/>
      <c r="N12" s="2" t="s">
        <v>8</v>
      </c>
      <c r="O12" s="2" t="s">
        <v>1</v>
      </c>
      <c r="P12" s="79" t="s">
        <v>11</v>
      </c>
      <c r="Q12" s="79" t="s">
        <v>15</v>
      </c>
      <c r="R12" s="110" t="s">
        <v>43</v>
      </c>
      <c r="S12" s="110" t="s">
        <v>43</v>
      </c>
    </row>
    <row r="13" spans="2:19" ht="16.5" thickBot="1">
      <c r="B13" s="29"/>
      <c r="C13" s="29"/>
      <c r="D13" s="18"/>
      <c r="E13" s="75"/>
      <c r="F13" s="27" t="s">
        <v>14</v>
      </c>
      <c r="G13" s="18" t="s">
        <v>2</v>
      </c>
      <c r="H13" s="30" t="s">
        <v>3</v>
      </c>
      <c r="I13" s="18" t="s">
        <v>10</v>
      </c>
      <c r="J13" s="27" t="s">
        <v>6</v>
      </c>
      <c r="K13" s="27" t="s">
        <v>7</v>
      </c>
      <c r="L13" s="27" t="s">
        <v>6</v>
      </c>
      <c r="M13" s="27" t="s">
        <v>7</v>
      </c>
      <c r="N13" s="18" t="s">
        <v>9</v>
      </c>
      <c r="O13" s="26" t="s">
        <v>5</v>
      </c>
      <c r="P13" s="26" t="s">
        <v>12</v>
      </c>
      <c r="Q13" s="26"/>
      <c r="R13" s="104" t="s">
        <v>44</v>
      </c>
      <c r="S13" s="190" t="s">
        <v>45</v>
      </c>
    </row>
    <row r="14" spans="2:19" ht="13.5" thickBot="1">
      <c r="B14" s="51">
        <v>1</v>
      </c>
      <c r="C14" s="192">
        <v>104</v>
      </c>
      <c r="D14" s="31" t="s">
        <v>230</v>
      </c>
      <c r="E14" s="198">
        <v>92</v>
      </c>
      <c r="F14" s="224" t="s">
        <v>224</v>
      </c>
      <c r="G14" s="199">
        <v>0.462847222222223</v>
      </c>
      <c r="H14" s="67">
        <v>0.4780289351851852</v>
      </c>
      <c r="I14" s="131">
        <f aca="true" t="shared" si="0" ref="I14:I27">H14-G14</f>
        <v>0.015181712962962168</v>
      </c>
      <c r="J14" s="94">
        <v>1</v>
      </c>
      <c r="K14" s="94">
        <v>1</v>
      </c>
      <c r="L14" s="94">
        <v>0</v>
      </c>
      <c r="M14" s="8"/>
      <c r="N14" s="66">
        <v>0.00034722222222222224</v>
      </c>
      <c r="O14" s="132">
        <f aca="true" t="shared" si="1" ref="O14:O27">H14-G14+(J14+K14+L14+M14)*N14</f>
        <v>0.015876157407406614</v>
      </c>
      <c r="P14" s="191">
        <f aca="true" t="shared" si="2" ref="P14:P29">O14-O$14</f>
        <v>0</v>
      </c>
      <c r="Q14" s="134" t="s">
        <v>49</v>
      </c>
      <c r="R14" s="46">
        <v>15</v>
      </c>
      <c r="S14" s="46"/>
    </row>
    <row r="15" spans="2:19" ht="13.5" thickBot="1">
      <c r="B15" s="9">
        <v>2</v>
      </c>
      <c r="C15" s="193">
        <v>100</v>
      </c>
      <c r="D15" s="10" t="s">
        <v>231</v>
      </c>
      <c r="E15" s="140">
        <v>92</v>
      </c>
      <c r="F15" s="282" t="s">
        <v>224</v>
      </c>
      <c r="G15" s="200">
        <v>0.4614421296296296</v>
      </c>
      <c r="H15" s="14">
        <v>0.47689004629629633</v>
      </c>
      <c r="I15" s="82">
        <f t="shared" si="0"/>
        <v>0.015447916666666728</v>
      </c>
      <c r="J15" s="73">
        <v>0</v>
      </c>
      <c r="K15" s="73">
        <v>3</v>
      </c>
      <c r="L15" s="73">
        <v>1</v>
      </c>
      <c r="M15" s="7"/>
      <c r="N15" s="66">
        <v>0.00034722222222222224</v>
      </c>
      <c r="O15" s="122">
        <f t="shared" si="1"/>
        <v>0.016836805555555615</v>
      </c>
      <c r="P15" s="187">
        <f t="shared" si="2"/>
        <v>0.0009606481481490015</v>
      </c>
      <c r="Q15" s="78" t="s">
        <v>49</v>
      </c>
      <c r="R15" s="38">
        <v>14</v>
      </c>
      <c r="S15" s="38"/>
    </row>
    <row r="16" spans="2:19" ht="13.5" thickBot="1">
      <c r="B16" s="9">
        <v>3</v>
      </c>
      <c r="C16" s="193">
        <v>106</v>
      </c>
      <c r="D16" s="10" t="s">
        <v>157</v>
      </c>
      <c r="E16" s="140">
        <v>93</v>
      </c>
      <c r="F16" s="281" t="s">
        <v>80</v>
      </c>
      <c r="G16" s="200">
        <v>0.4635486111111111</v>
      </c>
      <c r="H16" s="14">
        <v>0.4782476851851852</v>
      </c>
      <c r="I16" s="82">
        <f t="shared" si="0"/>
        <v>0.014699074074074059</v>
      </c>
      <c r="J16" s="73">
        <v>2</v>
      </c>
      <c r="K16" s="73">
        <v>4</v>
      </c>
      <c r="L16" s="73">
        <v>2</v>
      </c>
      <c r="M16" s="7"/>
      <c r="N16" s="66">
        <v>0.000347222222222222</v>
      </c>
      <c r="O16" s="122">
        <f t="shared" si="1"/>
        <v>0.017476851851851834</v>
      </c>
      <c r="P16" s="187">
        <f t="shared" si="2"/>
        <v>0.00160069444444522</v>
      </c>
      <c r="Q16" s="78" t="s">
        <v>49</v>
      </c>
      <c r="R16" s="38">
        <v>13</v>
      </c>
      <c r="S16" s="38"/>
    </row>
    <row r="17" spans="2:19" ht="13.5" thickBot="1">
      <c r="B17" s="28">
        <v>4</v>
      </c>
      <c r="C17" s="193">
        <v>97</v>
      </c>
      <c r="D17" s="10" t="s">
        <v>246</v>
      </c>
      <c r="E17" s="140">
        <v>92</v>
      </c>
      <c r="F17" s="226" t="s">
        <v>213</v>
      </c>
      <c r="G17" s="200">
        <v>0.46042824074074074</v>
      </c>
      <c r="H17" s="33">
        <v>0.4755474537037037</v>
      </c>
      <c r="I17" s="83">
        <f t="shared" si="0"/>
        <v>0.01511921296296298</v>
      </c>
      <c r="J17" s="7">
        <v>3</v>
      </c>
      <c r="K17" s="34">
        <v>2</v>
      </c>
      <c r="L17" s="34">
        <v>4</v>
      </c>
      <c r="M17" s="34"/>
      <c r="N17" s="66">
        <v>0.000347222222222222</v>
      </c>
      <c r="O17" s="122">
        <f t="shared" si="1"/>
        <v>0.01824421296296298</v>
      </c>
      <c r="P17" s="187">
        <f t="shared" si="2"/>
        <v>0.0023680555555563657</v>
      </c>
      <c r="Q17" s="78" t="s">
        <v>49</v>
      </c>
      <c r="R17" s="38">
        <v>12</v>
      </c>
      <c r="S17" s="38"/>
    </row>
    <row r="18" spans="2:19" ht="13.5" thickBot="1">
      <c r="B18" s="9">
        <v>5</v>
      </c>
      <c r="C18" s="193">
        <v>101</v>
      </c>
      <c r="D18" s="10" t="s">
        <v>181</v>
      </c>
      <c r="E18" s="140">
        <v>94</v>
      </c>
      <c r="F18" s="226" t="s">
        <v>58</v>
      </c>
      <c r="G18" s="200">
        <v>0.461805555555556</v>
      </c>
      <c r="H18" s="14">
        <v>0.47762037037037036</v>
      </c>
      <c r="I18" s="83">
        <f t="shared" si="0"/>
        <v>0.015814814814814337</v>
      </c>
      <c r="J18" s="7">
        <v>2</v>
      </c>
      <c r="K18" s="7">
        <v>3</v>
      </c>
      <c r="L18" s="7">
        <v>3</v>
      </c>
      <c r="M18" s="7"/>
      <c r="N18" s="66">
        <v>0.000347222222222222</v>
      </c>
      <c r="O18" s="122">
        <f t="shared" si="1"/>
        <v>0.018592592592592112</v>
      </c>
      <c r="P18" s="187">
        <f t="shared" si="2"/>
        <v>0.0027164351851854986</v>
      </c>
      <c r="Q18" s="78" t="s">
        <v>49</v>
      </c>
      <c r="R18" s="38">
        <v>11</v>
      </c>
      <c r="S18" s="38"/>
    </row>
    <row r="19" spans="2:19" ht="13.5" thickBot="1">
      <c r="B19" s="9">
        <v>6</v>
      </c>
      <c r="C19" s="193">
        <v>96</v>
      </c>
      <c r="D19" s="10" t="s">
        <v>234</v>
      </c>
      <c r="E19" s="140">
        <v>93</v>
      </c>
      <c r="F19" s="226" t="s">
        <v>224</v>
      </c>
      <c r="G19" s="200">
        <v>0.460069444444445</v>
      </c>
      <c r="H19" s="14">
        <v>0.4762986111111111</v>
      </c>
      <c r="I19" s="83">
        <f t="shared" si="0"/>
        <v>0.01622916666666613</v>
      </c>
      <c r="J19" s="7">
        <v>3</v>
      </c>
      <c r="K19" s="7">
        <v>5</v>
      </c>
      <c r="L19" s="7">
        <v>1</v>
      </c>
      <c r="M19" s="7"/>
      <c r="N19" s="66">
        <v>0.000347222222222222</v>
      </c>
      <c r="O19" s="122">
        <f t="shared" si="1"/>
        <v>0.019354166666666128</v>
      </c>
      <c r="P19" s="187">
        <f t="shared" si="2"/>
        <v>0.003478009259259514</v>
      </c>
      <c r="Q19" s="78" t="s">
        <v>49</v>
      </c>
      <c r="R19" s="38">
        <v>10</v>
      </c>
      <c r="S19" s="38"/>
    </row>
    <row r="20" spans="2:19" ht="13.5" thickBot="1">
      <c r="B20" s="28">
        <v>7</v>
      </c>
      <c r="C20" s="193">
        <v>91</v>
      </c>
      <c r="D20" s="10" t="s">
        <v>131</v>
      </c>
      <c r="E20" s="140">
        <v>91</v>
      </c>
      <c r="F20" s="281" t="s">
        <v>88</v>
      </c>
      <c r="G20" s="200">
        <v>0.4583333333333333</v>
      </c>
      <c r="H20" s="21">
        <v>0.4743391203703704</v>
      </c>
      <c r="I20" s="83">
        <f t="shared" si="0"/>
        <v>0.01600578703703709</v>
      </c>
      <c r="J20" s="22">
        <v>4</v>
      </c>
      <c r="K20" s="22">
        <v>4</v>
      </c>
      <c r="L20" s="22">
        <v>3</v>
      </c>
      <c r="M20" s="22"/>
      <c r="N20" s="66">
        <v>0.000347222222222222</v>
      </c>
      <c r="O20" s="122">
        <f t="shared" si="1"/>
        <v>0.01982523148148153</v>
      </c>
      <c r="P20" s="187">
        <f t="shared" si="2"/>
        <v>0.003949074074074917</v>
      </c>
      <c r="Q20" s="78" t="s">
        <v>50</v>
      </c>
      <c r="R20" s="38">
        <v>9</v>
      </c>
      <c r="S20" s="38"/>
    </row>
    <row r="21" spans="2:19" ht="13.5" thickBot="1">
      <c r="B21" s="9">
        <v>8</v>
      </c>
      <c r="C21" s="193">
        <v>107</v>
      </c>
      <c r="D21" s="10" t="s">
        <v>271</v>
      </c>
      <c r="E21" s="140">
        <v>94</v>
      </c>
      <c r="F21" s="281" t="s">
        <v>80</v>
      </c>
      <c r="G21" s="200">
        <v>0.46389120370370374</v>
      </c>
      <c r="H21" s="14">
        <v>0.479875</v>
      </c>
      <c r="I21" s="83">
        <f t="shared" si="0"/>
        <v>0.01598379629629626</v>
      </c>
      <c r="J21" s="7">
        <v>5</v>
      </c>
      <c r="K21" s="7">
        <v>5</v>
      </c>
      <c r="L21" s="7">
        <v>3</v>
      </c>
      <c r="M21" s="7"/>
      <c r="N21" s="66">
        <v>0.000347222222222222</v>
      </c>
      <c r="O21" s="122">
        <f t="shared" si="1"/>
        <v>0.020497685185185147</v>
      </c>
      <c r="P21" s="187">
        <f t="shared" si="2"/>
        <v>0.004621527777778533</v>
      </c>
      <c r="Q21" s="78" t="s">
        <v>50</v>
      </c>
      <c r="R21" s="38">
        <v>8</v>
      </c>
      <c r="S21" s="38"/>
    </row>
    <row r="22" spans="2:19" ht="13.5" thickBot="1">
      <c r="B22" s="9">
        <v>9</v>
      </c>
      <c r="C22" s="193">
        <v>108</v>
      </c>
      <c r="D22" s="10" t="s">
        <v>272</v>
      </c>
      <c r="E22" s="140">
        <v>94</v>
      </c>
      <c r="F22" s="281" t="s">
        <v>80</v>
      </c>
      <c r="G22" s="200">
        <v>0.46423495370370366</v>
      </c>
      <c r="H22" s="14">
        <v>0.48093518518518513</v>
      </c>
      <c r="I22" s="83">
        <f t="shared" si="0"/>
        <v>0.016700231481481476</v>
      </c>
      <c r="J22" s="7">
        <v>4</v>
      </c>
      <c r="K22" s="7">
        <v>2</v>
      </c>
      <c r="L22" s="7">
        <v>5</v>
      </c>
      <c r="M22" s="7"/>
      <c r="N22" s="66">
        <v>0.000347222222222222</v>
      </c>
      <c r="O22" s="122">
        <f t="shared" si="1"/>
        <v>0.020519675925925917</v>
      </c>
      <c r="P22" s="187">
        <f t="shared" si="2"/>
        <v>0.004643518518519303</v>
      </c>
      <c r="Q22" s="78" t="s">
        <v>50</v>
      </c>
      <c r="R22" s="38">
        <v>7</v>
      </c>
      <c r="S22" s="38"/>
    </row>
    <row r="23" spans="2:19" ht="13.5" thickBot="1">
      <c r="B23" s="28">
        <v>10</v>
      </c>
      <c r="C23" s="193">
        <v>98</v>
      </c>
      <c r="D23" s="10" t="s">
        <v>182</v>
      </c>
      <c r="E23" s="140">
        <v>92</v>
      </c>
      <c r="F23" s="226" t="s">
        <v>58</v>
      </c>
      <c r="G23" s="200">
        <v>0.46077083333333335</v>
      </c>
      <c r="H23" s="14">
        <v>0.47808564814814813</v>
      </c>
      <c r="I23" s="83">
        <f t="shared" si="0"/>
        <v>0.017314814814814783</v>
      </c>
      <c r="J23" s="7">
        <v>5</v>
      </c>
      <c r="K23" s="7">
        <v>4</v>
      </c>
      <c r="L23" s="7">
        <v>1</v>
      </c>
      <c r="M23" s="7"/>
      <c r="N23" s="66">
        <v>0.000347222222222222</v>
      </c>
      <c r="O23" s="122">
        <f t="shared" si="1"/>
        <v>0.020787037037037003</v>
      </c>
      <c r="P23" s="187">
        <f t="shared" si="2"/>
        <v>0.004910879629630389</v>
      </c>
      <c r="Q23" s="78" t="s">
        <v>50</v>
      </c>
      <c r="R23" s="38">
        <v>6</v>
      </c>
      <c r="S23" s="38"/>
    </row>
    <row r="24" spans="2:19" ht="13.5" thickBot="1">
      <c r="B24" s="9">
        <v>11</v>
      </c>
      <c r="C24" s="193">
        <v>105</v>
      </c>
      <c r="D24" s="10" t="s">
        <v>270</v>
      </c>
      <c r="E24" s="140">
        <v>94</v>
      </c>
      <c r="F24" s="281" t="s">
        <v>80</v>
      </c>
      <c r="G24" s="200">
        <v>0.463194444444445</v>
      </c>
      <c r="H24" s="14">
        <v>0.4789212962962963</v>
      </c>
      <c r="I24" s="83">
        <f t="shared" si="0"/>
        <v>0.015726851851851298</v>
      </c>
      <c r="J24" s="7">
        <v>5</v>
      </c>
      <c r="K24" s="7">
        <v>5</v>
      </c>
      <c r="L24" s="7">
        <v>5</v>
      </c>
      <c r="M24" s="7"/>
      <c r="N24" s="66">
        <v>0.000347222222222222</v>
      </c>
      <c r="O24" s="122">
        <f t="shared" si="1"/>
        <v>0.020935185185184627</v>
      </c>
      <c r="P24" s="187">
        <f t="shared" si="2"/>
        <v>0.005059027777778013</v>
      </c>
      <c r="Q24" s="78" t="s">
        <v>50</v>
      </c>
      <c r="R24" s="38">
        <v>5</v>
      </c>
      <c r="S24" s="38"/>
    </row>
    <row r="25" spans="2:19" ht="13.5" thickBot="1">
      <c r="B25" s="9">
        <v>12</v>
      </c>
      <c r="C25" s="193">
        <v>103</v>
      </c>
      <c r="D25" s="10" t="s">
        <v>191</v>
      </c>
      <c r="E25" s="140">
        <v>92</v>
      </c>
      <c r="F25" s="226" t="s">
        <v>67</v>
      </c>
      <c r="G25" s="200">
        <v>0.462500000000001</v>
      </c>
      <c r="H25" s="14">
        <v>0.4801388888888889</v>
      </c>
      <c r="I25" s="83">
        <f t="shared" si="0"/>
        <v>0.01763888888888787</v>
      </c>
      <c r="J25" s="7">
        <v>3</v>
      </c>
      <c r="K25" s="7">
        <v>4</v>
      </c>
      <c r="L25" s="7">
        <v>4</v>
      </c>
      <c r="M25" s="7"/>
      <c r="N25" s="66">
        <v>0.000347222222222222</v>
      </c>
      <c r="O25" s="122">
        <f t="shared" si="1"/>
        <v>0.021458333333332313</v>
      </c>
      <c r="P25" s="187">
        <f t="shared" si="2"/>
        <v>0.005582175925925699</v>
      </c>
      <c r="Q25" s="78" t="s">
        <v>50</v>
      </c>
      <c r="R25" s="38">
        <v>4</v>
      </c>
      <c r="S25" s="38"/>
    </row>
    <row r="26" spans="2:19" ht="13.5" thickBot="1">
      <c r="B26" s="28">
        <v>13</v>
      </c>
      <c r="C26" s="193">
        <v>95</v>
      </c>
      <c r="D26" s="10" t="s">
        <v>233</v>
      </c>
      <c r="E26" s="140">
        <v>93</v>
      </c>
      <c r="F26" s="226" t="s">
        <v>224</v>
      </c>
      <c r="G26" s="200">
        <v>0.4590486111111111</v>
      </c>
      <c r="H26" s="14">
        <v>0.4760844907407407</v>
      </c>
      <c r="I26" s="83">
        <f t="shared" si="0"/>
        <v>0.017035879629629602</v>
      </c>
      <c r="J26" s="7">
        <v>3</v>
      </c>
      <c r="K26" s="7">
        <v>5</v>
      </c>
      <c r="L26" s="7">
        <v>5</v>
      </c>
      <c r="M26" s="7"/>
      <c r="N26" s="66">
        <v>0.000347222222222222</v>
      </c>
      <c r="O26" s="122">
        <f t="shared" si="1"/>
        <v>0.02154976851851849</v>
      </c>
      <c r="P26" s="187">
        <f t="shared" si="2"/>
        <v>0.005673611111111875</v>
      </c>
      <c r="Q26" s="78" t="s">
        <v>50</v>
      </c>
      <c r="R26" s="38">
        <v>3</v>
      </c>
      <c r="S26" s="38"/>
    </row>
    <row r="27" spans="2:19" ht="13.5" thickBot="1">
      <c r="B27" s="9">
        <v>14</v>
      </c>
      <c r="C27" s="193">
        <v>99</v>
      </c>
      <c r="D27" s="10" t="s">
        <v>204</v>
      </c>
      <c r="E27" s="140">
        <v>93</v>
      </c>
      <c r="F27" s="226" t="s">
        <v>95</v>
      </c>
      <c r="G27" s="200">
        <v>0.46110532407407406</v>
      </c>
      <c r="H27" s="14">
        <v>0.4796284722222222</v>
      </c>
      <c r="I27" s="83">
        <f t="shared" si="0"/>
        <v>0.01852314814814815</v>
      </c>
      <c r="J27" s="7">
        <v>5</v>
      </c>
      <c r="K27" s="7">
        <v>3</v>
      </c>
      <c r="L27" s="7">
        <v>3</v>
      </c>
      <c r="M27" s="7"/>
      <c r="N27" s="66">
        <v>0.000347222222222222</v>
      </c>
      <c r="O27" s="122">
        <f t="shared" si="1"/>
        <v>0.02234259259259259</v>
      </c>
      <c r="P27" s="187">
        <f t="shared" si="2"/>
        <v>0.006466435185185977</v>
      </c>
      <c r="Q27" s="78" t="s">
        <v>50</v>
      </c>
      <c r="R27" s="38">
        <v>2</v>
      </c>
      <c r="S27" s="38"/>
    </row>
    <row r="28" spans="2:19" ht="13.5" thickBot="1">
      <c r="B28" s="9">
        <v>15</v>
      </c>
      <c r="C28" s="193">
        <v>92</v>
      </c>
      <c r="D28" s="10" t="s">
        <v>192</v>
      </c>
      <c r="E28" s="140">
        <v>92</v>
      </c>
      <c r="F28" s="226" t="s">
        <v>67</v>
      </c>
      <c r="G28" s="200">
        <v>0.45868055555555554</v>
      </c>
      <c r="H28" s="21">
        <v>0.47661342592592587</v>
      </c>
      <c r="I28" s="83">
        <f>H28-G28</f>
        <v>0.017932870370370335</v>
      </c>
      <c r="J28" s="22">
        <v>4</v>
      </c>
      <c r="K28" s="22">
        <v>5</v>
      </c>
      <c r="L28" s="22">
        <v>4</v>
      </c>
      <c r="M28" s="22"/>
      <c r="N28" s="66">
        <v>0.000347222222222222</v>
      </c>
      <c r="O28" s="122">
        <f>H28-G28+(J28+K28+L28+M28)*N28</f>
        <v>0.022446759259259222</v>
      </c>
      <c r="P28" s="187">
        <f t="shared" si="2"/>
        <v>0.006570601851852608</v>
      </c>
      <c r="Q28" s="78" t="s">
        <v>50</v>
      </c>
      <c r="R28" s="38">
        <v>2</v>
      </c>
      <c r="S28" s="38"/>
    </row>
    <row r="29" spans="2:19" ht="12.75">
      <c r="B29" s="28">
        <v>16</v>
      </c>
      <c r="C29" s="193">
        <v>93</v>
      </c>
      <c r="D29" s="10" t="s">
        <v>232</v>
      </c>
      <c r="E29" s="140">
        <v>93</v>
      </c>
      <c r="F29" s="226" t="s">
        <v>224</v>
      </c>
      <c r="G29" s="200">
        <v>0.4590277777777778</v>
      </c>
      <c r="H29" s="21">
        <v>0.47741782407407407</v>
      </c>
      <c r="I29" s="83">
        <f>H29-G29</f>
        <v>0.01839004629629626</v>
      </c>
      <c r="J29" s="22">
        <v>5</v>
      </c>
      <c r="K29" s="22">
        <v>5</v>
      </c>
      <c r="L29" s="22">
        <v>4</v>
      </c>
      <c r="M29" s="22"/>
      <c r="N29" s="66">
        <v>0.000347222222222222</v>
      </c>
      <c r="O29" s="122">
        <f>H29-G29+(J29+K29+L29+M29)*N29</f>
        <v>0.023251157407407366</v>
      </c>
      <c r="P29" s="187">
        <f t="shared" si="2"/>
        <v>0.0073750000000007525</v>
      </c>
      <c r="Q29" s="78" t="s">
        <v>50</v>
      </c>
      <c r="R29" s="38">
        <v>2</v>
      </c>
      <c r="S29" s="38"/>
    </row>
    <row r="31" ht="12.75">
      <c r="D31" s="145" t="s">
        <v>152</v>
      </c>
    </row>
    <row r="32" spans="3:6" ht="12.75">
      <c r="C32" s="113">
        <v>94</v>
      </c>
      <c r="D32" s="71" t="s">
        <v>206</v>
      </c>
      <c r="E32" s="113">
        <v>93</v>
      </c>
      <c r="F32" s="113" t="s">
        <v>95</v>
      </c>
    </row>
    <row r="33" spans="13:14" ht="15.75">
      <c r="M33" s="41"/>
      <c r="N33" s="41"/>
    </row>
    <row r="34" spans="4:14" ht="15.75">
      <c r="D34" s="145" t="s">
        <v>153</v>
      </c>
      <c r="F34" s="6"/>
      <c r="G34" s="6"/>
      <c r="M34" s="41"/>
      <c r="N34" s="41"/>
    </row>
    <row r="35" spans="3:6" ht="12.75">
      <c r="C35" s="113">
        <v>102</v>
      </c>
      <c r="D35" s="71" t="s">
        <v>205</v>
      </c>
      <c r="E35" s="113">
        <v>93</v>
      </c>
      <c r="F35" s="113" t="s">
        <v>95</v>
      </c>
    </row>
    <row r="38" ht="12.75">
      <c r="O38" s="6" t="s">
        <v>253</v>
      </c>
    </row>
    <row r="39" ht="12.75">
      <c r="O39" s="6"/>
    </row>
    <row r="40" ht="12.75">
      <c r="O40" s="6" t="s">
        <v>254</v>
      </c>
    </row>
  </sheetData>
  <mergeCells count="6">
    <mergeCell ref="A1:R1"/>
    <mergeCell ref="A4:R4"/>
    <mergeCell ref="A6:R6"/>
    <mergeCell ref="J12:M12"/>
    <mergeCell ref="A3:R3"/>
    <mergeCell ref="A2:R2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F27" sqref="F27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2.875" style="76" customWidth="1"/>
    <col min="4" max="4" width="21.875" style="0" customWidth="1"/>
    <col min="5" max="5" width="2.75390625" style="76" customWidth="1"/>
    <col min="6" max="6" width="22.125" style="0" customWidth="1"/>
    <col min="7" max="7" width="10.625" style="0" hidden="1" customWidth="1"/>
    <col min="8" max="8" width="11.625" style="0" hidden="1" customWidth="1"/>
    <col min="9" max="9" width="10.125" style="0" customWidth="1"/>
    <col min="10" max="10" width="2.875" style="0" customWidth="1"/>
    <col min="11" max="11" width="2.75390625" style="0" customWidth="1"/>
    <col min="12" max="12" width="10.00390625" style="0" customWidth="1"/>
    <col min="13" max="13" width="8.25390625" style="98" customWidth="1"/>
    <col min="14" max="14" width="2.875" style="0" customWidth="1"/>
    <col min="15" max="15" width="3.25390625" style="0" customWidth="1"/>
    <col min="16" max="16" width="4.00390625" style="0" hidden="1" customWidth="1"/>
  </cols>
  <sheetData>
    <row r="2" spans="1:15" ht="23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85"/>
      <c r="F7" s="44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85"/>
      <c r="F9" s="43"/>
      <c r="G9" s="43"/>
      <c r="H9" s="43"/>
      <c r="I9" s="43"/>
      <c r="J9" s="43"/>
      <c r="K9" s="43"/>
      <c r="L9" s="17"/>
    </row>
    <row r="10" spans="2:11" ht="15.75">
      <c r="B10" s="41" t="s">
        <v>336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86"/>
    </row>
    <row r="12" spans="2:12" ht="15.75">
      <c r="B12" s="41" t="s">
        <v>294</v>
      </c>
      <c r="C12" s="86"/>
      <c r="D12" s="41"/>
      <c r="E12" s="86"/>
      <c r="G12" s="41"/>
      <c r="H12" s="41"/>
      <c r="I12" s="41" t="s">
        <v>303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74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29"/>
      <c r="C15" s="87"/>
      <c r="D15" s="18"/>
      <c r="E15" s="75"/>
      <c r="F15" s="27" t="s">
        <v>14</v>
      </c>
      <c r="G15" s="18" t="s">
        <v>2</v>
      </c>
      <c r="H15" s="30" t="s">
        <v>3</v>
      </c>
      <c r="I15" s="18" t="s">
        <v>10</v>
      </c>
      <c r="J15" s="171" t="s">
        <v>6</v>
      </c>
      <c r="K15" s="171" t="s">
        <v>7</v>
      </c>
      <c r="L15" s="26" t="s">
        <v>5</v>
      </c>
      <c r="M15" s="26" t="s">
        <v>12</v>
      </c>
      <c r="N15" s="95"/>
      <c r="O15" s="26" t="s">
        <v>44</v>
      </c>
      <c r="P15" s="26" t="s">
        <v>45</v>
      </c>
    </row>
    <row r="16" spans="1:16" ht="12.75">
      <c r="A16" s="69"/>
      <c r="B16" s="170">
        <v>1</v>
      </c>
      <c r="C16" s="28">
        <v>25</v>
      </c>
      <c r="D16" s="31" t="s">
        <v>19</v>
      </c>
      <c r="E16" s="32">
        <v>86</v>
      </c>
      <c r="F16" s="57" t="s">
        <v>281</v>
      </c>
      <c r="G16" s="118">
        <v>0.42533796296296295</v>
      </c>
      <c r="H16" s="25">
        <v>0.44403472222222223</v>
      </c>
      <c r="I16" s="25">
        <f aca="true" t="shared" si="0" ref="I16:I21">H16-G16</f>
        <v>0.018696759259259288</v>
      </c>
      <c r="J16" s="34">
        <v>2</v>
      </c>
      <c r="K16" s="34">
        <v>3</v>
      </c>
      <c r="L16" s="33">
        <f aca="true" t="shared" si="1" ref="L16:L21">I16</f>
        <v>0.018696759259259288</v>
      </c>
      <c r="M16" s="156">
        <f aca="true" t="shared" si="2" ref="M16:M21">L16-L$16</f>
        <v>0</v>
      </c>
      <c r="N16" s="77" t="s">
        <v>39</v>
      </c>
      <c r="O16" s="155">
        <v>30</v>
      </c>
      <c r="P16" s="155"/>
    </row>
    <row r="17" spans="1:16" ht="12.75">
      <c r="A17" s="69"/>
      <c r="B17" s="37">
        <v>2</v>
      </c>
      <c r="C17" s="9">
        <v>23</v>
      </c>
      <c r="D17" s="10" t="s">
        <v>108</v>
      </c>
      <c r="E17" s="13">
        <v>86</v>
      </c>
      <c r="F17" s="48" t="s">
        <v>160</v>
      </c>
      <c r="G17" s="40">
        <v>0.424652777777778</v>
      </c>
      <c r="H17" s="21">
        <v>0.44368171296296294</v>
      </c>
      <c r="I17" s="21">
        <f t="shared" si="0"/>
        <v>0.019028935185184948</v>
      </c>
      <c r="J17" s="7">
        <v>1</v>
      </c>
      <c r="K17" s="7">
        <v>2</v>
      </c>
      <c r="L17" s="14">
        <f t="shared" si="1"/>
        <v>0.019028935185184948</v>
      </c>
      <c r="M17" s="91">
        <f t="shared" si="2"/>
        <v>0.0003321759259256596</v>
      </c>
      <c r="N17" s="78" t="s">
        <v>39</v>
      </c>
      <c r="O17" s="38">
        <v>29</v>
      </c>
      <c r="P17" s="38"/>
    </row>
    <row r="18" spans="1:16" ht="12.75">
      <c r="A18" s="69"/>
      <c r="B18" s="37">
        <v>3</v>
      </c>
      <c r="C18" s="9">
        <v>21</v>
      </c>
      <c r="D18" s="10" t="s">
        <v>101</v>
      </c>
      <c r="E18" s="13">
        <v>85</v>
      </c>
      <c r="F18" s="48" t="s">
        <v>174</v>
      </c>
      <c r="G18" s="40">
        <v>0.4239525462962963</v>
      </c>
      <c r="H18" s="21">
        <v>0.44355787037037037</v>
      </c>
      <c r="I18" s="21">
        <f t="shared" si="0"/>
        <v>0.01960532407407406</v>
      </c>
      <c r="J18" s="7">
        <v>3</v>
      </c>
      <c r="K18" s="7">
        <v>1</v>
      </c>
      <c r="L18" s="14">
        <f t="shared" si="1"/>
        <v>0.01960532407407406</v>
      </c>
      <c r="M18" s="91">
        <f t="shared" si="2"/>
        <v>0.0009085648148147718</v>
      </c>
      <c r="N18" s="78" t="s">
        <v>39</v>
      </c>
      <c r="O18" s="38">
        <v>28</v>
      </c>
      <c r="P18" s="38"/>
    </row>
    <row r="19" spans="1:16" ht="12.75">
      <c r="A19" s="69"/>
      <c r="B19" s="37">
        <v>4</v>
      </c>
      <c r="C19" s="9">
        <v>24</v>
      </c>
      <c r="D19" s="10" t="s">
        <v>175</v>
      </c>
      <c r="E19" s="13">
        <v>83</v>
      </c>
      <c r="F19" s="48" t="s">
        <v>176</v>
      </c>
      <c r="G19" s="40">
        <v>0.425</v>
      </c>
      <c r="H19" s="21">
        <v>0.4448796296296296</v>
      </c>
      <c r="I19" s="21">
        <f t="shared" si="0"/>
        <v>0.019879629629629636</v>
      </c>
      <c r="J19" s="7">
        <v>2</v>
      </c>
      <c r="K19" s="7">
        <v>2</v>
      </c>
      <c r="L19" s="14">
        <f t="shared" si="1"/>
        <v>0.019879629629629636</v>
      </c>
      <c r="M19" s="91">
        <f t="shared" si="2"/>
        <v>0.001182870370370348</v>
      </c>
      <c r="N19" s="78" t="s">
        <v>49</v>
      </c>
      <c r="O19" s="38">
        <v>27</v>
      </c>
      <c r="P19" s="38"/>
    </row>
    <row r="20" spans="1:16" ht="12.75">
      <c r="A20" s="69"/>
      <c r="B20" s="37">
        <v>5</v>
      </c>
      <c r="C20" s="9">
        <v>20</v>
      </c>
      <c r="D20" s="10" t="s">
        <v>103</v>
      </c>
      <c r="E20" s="13">
        <v>83</v>
      </c>
      <c r="F20" s="48" t="s">
        <v>93</v>
      </c>
      <c r="G20" s="40">
        <v>0.4236111111111111</v>
      </c>
      <c r="H20" s="21">
        <v>0.44371527777777775</v>
      </c>
      <c r="I20" s="21">
        <f t="shared" si="0"/>
        <v>0.020104166666666645</v>
      </c>
      <c r="J20" s="7">
        <v>1</v>
      </c>
      <c r="K20" s="7">
        <v>0</v>
      </c>
      <c r="L20" s="14">
        <f t="shared" si="1"/>
        <v>0.020104166666666645</v>
      </c>
      <c r="M20" s="91">
        <f t="shared" si="2"/>
        <v>0.0014074074074073573</v>
      </c>
      <c r="N20" s="78" t="s">
        <v>49</v>
      </c>
      <c r="O20" s="38">
        <v>26</v>
      </c>
      <c r="P20" s="38"/>
    </row>
    <row r="21" spans="1:16" ht="12.75">
      <c r="A21" s="69"/>
      <c r="B21" s="37">
        <v>6</v>
      </c>
      <c r="C21" s="9">
        <v>26</v>
      </c>
      <c r="D21" s="10" t="s">
        <v>177</v>
      </c>
      <c r="E21" s="13">
        <v>86</v>
      </c>
      <c r="F21" s="48" t="s">
        <v>160</v>
      </c>
      <c r="G21" s="40">
        <v>0.4256851851851852</v>
      </c>
      <c r="H21" s="21">
        <v>0.4464594907407407</v>
      </c>
      <c r="I21" s="21">
        <f t="shared" si="0"/>
        <v>0.020774305555555483</v>
      </c>
      <c r="J21" s="7">
        <v>5</v>
      </c>
      <c r="K21" s="7">
        <v>3</v>
      </c>
      <c r="L21" s="14">
        <f t="shared" si="1"/>
        <v>0.020774305555555483</v>
      </c>
      <c r="M21" s="91">
        <f t="shared" si="2"/>
        <v>0.0020775462962961955</v>
      </c>
      <c r="N21" s="78" t="s">
        <v>49</v>
      </c>
      <c r="O21" s="38">
        <v>25</v>
      </c>
      <c r="P21" s="38"/>
    </row>
    <row r="22" spans="2:15" ht="12.75">
      <c r="B22" s="70"/>
      <c r="C22" s="72"/>
      <c r="D22" s="71"/>
      <c r="E22" s="72"/>
      <c r="F22" s="72"/>
      <c r="G22" s="146"/>
      <c r="H22" s="128"/>
      <c r="I22" s="147"/>
      <c r="J22" s="148"/>
      <c r="K22" s="148"/>
      <c r="L22" s="128"/>
      <c r="M22" s="149"/>
      <c r="N22" s="130"/>
      <c r="O22" s="70"/>
    </row>
    <row r="23" ht="12.75">
      <c r="K23" s="98"/>
    </row>
    <row r="24" spans="4:11" ht="12.75">
      <c r="D24" s="145" t="s">
        <v>51</v>
      </c>
      <c r="K24" s="98"/>
    </row>
    <row r="25" spans="3:11" ht="12.75">
      <c r="C25" s="70">
        <v>22</v>
      </c>
      <c r="D25" s="71" t="s">
        <v>74</v>
      </c>
      <c r="E25" s="70">
        <v>85</v>
      </c>
      <c r="F25" s="72" t="s">
        <v>160</v>
      </c>
      <c r="K25" s="98"/>
    </row>
    <row r="28" ht="12.75">
      <c r="J28" t="s">
        <v>16</v>
      </c>
    </row>
    <row r="30" ht="12.75">
      <c r="J30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1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2.75390625" style="76" customWidth="1"/>
    <col min="4" max="4" width="21.875" style="0" customWidth="1"/>
    <col min="5" max="5" width="2.375" style="124" customWidth="1"/>
    <col min="6" max="6" width="24.875" style="0" customWidth="1"/>
    <col min="7" max="7" width="10.625" style="0" hidden="1" customWidth="1"/>
    <col min="8" max="8" width="11.625" style="0" hidden="1" customWidth="1"/>
    <col min="9" max="9" width="9.625" style="0" customWidth="1"/>
    <col min="10" max="10" width="2.375" style="0" customWidth="1"/>
    <col min="11" max="11" width="2.25390625" style="0" customWidth="1"/>
    <col min="12" max="12" width="10.00390625" style="0" customWidth="1"/>
    <col min="13" max="13" width="8.25390625" style="98" customWidth="1"/>
    <col min="14" max="14" width="2.625" style="0" customWidth="1"/>
    <col min="15" max="15" width="3.00390625" style="0" customWidth="1"/>
    <col min="16" max="16" width="3.25390625" style="0" customWidth="1"/>
  </cols>
  <sheetData>
    <row r="2" spans="1:15" ht="23.25" customHeight="1">
      <c r="A2" s="219"/>
      <c r="B2" s="219"/>
      <c r="C2" s="219"/>
      <c r="D2" s="219"/>
      <c r="E2" s="221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6" ht="23.25" customHeight="1">
      <c r="A3" s="219"/>
      <c r="B3" s="263" t="s">
        <v>23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5" ht="23.25" customHeight="1">
      <c r="A4" s="263" t="s">
        <v>296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3.25" customHeight="1">
      <c r="A5" s="264" t="s">
        <v>293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23.25" customHeight="1">
      <c r="A6" s="263" t="s">
        <v>292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1" ht="18">
      <c r="A7" s="45"/>
      <c r="B7" s="44"/>
      <c r="C7" s="84"/>
      <c r="D7" s="44"/>
      <c r="E7" s="123"/>
      <c r="F7" s="44"/>
      <c r="G7" s="43"/>
      <c r="H7" s="43"/>
      <c r="I7" s="43"/>
      <c r="J7" s="43"/>
      <c r="K7" s="43"/>
    </row>
    <row r="8" spans="1:15" ht="18">
      <c r="A8" s="264" t="s">
        <v>169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</row>
    <row r="9" spans="1:12" ht="14.25" customHeight="1">
      <c r="A9" s="43"/>
      <c r="B9" s="43"/>
      <c r="C9" s="85"/>
      <c r="D9" s="43"/>
      <c r="E9" s="123"/>
      <c r="F9" s="43"/>
      <c r="G9" s="43"/>
      <c r="H9" s="43"/>
      <c r="I9" s="43"/>
      <c r="J9" s="43"/>
      <c r="K9" s="43"/>
      <c r="L9" s="17"/>
    </row>
    <row r="10" spans="2:11" ht="15.75">
      <c r="B10" s="41" t="s">
        <v>335</v>
      </c>
      <c r="D10" s="42"/>
      <c r="F10" s="6"/>
      <c r="G10" s="6"/>
      <c r="H10" s="6"/>
      <c r="I10" s="6"/>
      <c r="J10" s="6"/>
      <c r="K10" s="6"/>
    </row>
    <row r="11" spans="2:5" ht="15.75">
      <c r="B11" s="42"/>
      <c r="C11" s="86"/>
      <c r="D11" s="41"/>
      <c r="E11" s="125"/>
    </row>
    <row r="12" spans="2:12" ht="15.75">
      <c r="B12" s="41" t="s">
        <v>295</v>
      </c>
      <c r="C12" s="86"/>
      <c r="D12" s="41"/>
      <c r="E12" s="125"/>
      <c r="G12" s="41"/>
      <c r="H12" s="41"/>
      <c r="I12" s="41" t="s">
        <v>304</v>
      </c>
      <c r="L12" s="41"/>
    </row>
    <row r="13" ht="13.5" thickBot="1"/>
    <row r="14" spans="2:16" ht="16.5" thickBot="1">
      <c r="B14" s="1" t="s">
        <v>13</v>
      </c>
      <c r="C14" s="80" t="s">
        <v>0</v>
      </c>
      <c r="D14" s="2" t="s">
        <v>17</v>
      </c>
      <c r="E14" s="108" t="s">
        <v>47</v>
      </c>
      <c r="F14" s="2" t="s">
        <v>18</v>
      </c>
      <c r="G14" s="2" t="s">
        <v>1</v>
      </c>
      <c r="H14" s="3" t="s">
        <v>1</v>
      </c>
      <c r="I14" s="2" t="s">
        <v>1</v>
      </c>
      <c r="J14" s="274" t="s">
        <v>4</v>
      </c>
      <c r="K14" s="275"/>
      <c r="L14" s="2" t="s">
        <v>1</v>
      </c>
      <c r="M14" s="79" t="s">
        <v>11</v>
      </c>
      <c r="N14" s="68" t="s">
        <v>15</v>
      </c>
      <c r="O14" s="79" t="s">
        <v>46</v>
      </c>
      <c r="P14" s="79" t="s">
        <v>46</v>
      </c>
    </row>
    <row r="15" spans="2:16" ht="16.5" thickBot="1">
      <c r="B15" s="64"/>
      <c r="C15" s="96"/>
      <c r="D15" s="65"/>
      <c r="E15" s="228"/>
      <c r="F15" s="2" t="s">
        <v>14</v>
      </c>
      <c r="G15" s="65" t="s">
        <v>2</v>
      </c>
      <c r="H15" s="49" t="s">
        <v>3</v>
      </c>
      <c r="I15" s="65" t="s">
        <v>10</v>
      </c>
      <c r="J15" s="79" t="s">
        <v>6</v>
      </c>
      <c r="K15" s="79" t="s">
        <v>7</v>
      </c>
      <c r="L15" s="111" t="s">
        <v>5</v>
      </c>
      <c r="M15" s="111" t="s">
        <v>12</v>
      </c>
      <c r="N15" s="117"/>
      <c r="O15" s="111" t="s">
        <v>44</v>
      </c>
      <c r="P15" s="111" t="s">
        <v>45</v>
      </c>
    </row>
    <row r="16" spans="1:16" ht="12.75">
      <c r="A16" s="69"/>
      <c r="B16" s="63">
        <v>1</v>
      </c>
      <c r="C16" s="51">
        <v>54</v>
      </c>
      <c r="D16" s="52" t="s">
        <v>20</v>
      </c>
      <c r="E16" s="229">
        <v>88</v>
      </c>
      <c r="F16" s="229" t="s">
        <v>102</v>
      </c>
      <c r="G16" s="40">
        <v>0.435416666666668</v>
      </c>
      <c r="H16" s="66">
        <v>0.4495023148148148</v>
      </c>
      <c r="I16" s="66">
        <f aca="true" t="shared" si="0" ref="I16:I42">H16-G16</f>
        <v>0.014085648148146779</v>
      </c>
      <c r="J16" s="8">
        <v>0</v>
      </c>
      <c r="K16" s="8">
        <v>2</v>
      </c>
      <c r="L16" s="67">
        <f aca="true" t="shared" si="1" ref="L16:L42">I16</f>
        <v>0.014085648148146779</v>
      </c>
      <c r="M16" s="133">
        <f aca="true" t="shared" si="2" ref="M16:M42">L16-L$16</f>
        <v>0</v>
      </c>
      <c r="N16" s="134" t="s">
        <v>39</v>
      </c>
      <c r="O16" s="46">
        <v>22</v>
      </c>
      <c r="P16" s="46">
        <v>35</v>
      </c>
    </row>
    <row r="17" spans="1:16" ht="12.75">
      <c r="A17" s="69"/>
      <c r="B17" s="37">
        <v>2</v>
      </c>
      <c r="C17" s="9">
        <v>50</v>
      </c>
      <c r="D17" s="10" t="s">
        <v>107</v>
      </c>
      <c r="E17" s="165">
        <v>88</v>
      </c>
      <c r="F17" s="165" t="s">
        <v>102</v>
      </c>
      <c r="G17" s="40">
        <v>0.434027777777779</v>
      </c>
      <c r="H17" s="21">
        <v>0.4485601851851852</v>
      </c>
      <c r="I17" s="21">
        <f t="shared" si="0"/>
        <v>0.01453240740740619</v>
      </c>
      <c r="J17" s="7">
        <v>1</v>
      </c>
      <c r="K17" s="7">
        <v>2</v>
      </c>
      <c r="L17" s="14">
        <f t="shared" si="1"/>
        <v>0.01453240740740619</v>
      </c>
      <c r="M17" s="91">
        <f t="shared" si="2"/>
        <v>0.0004467592592594105</v>
      </c>
      <c r="N17" s="78" t="s">
        <v>39</v>
      </c>
      <c r="O17" s="38">
        <v>21</v>
      </c>
      <c r="P17" s="38">
        <v>34</v>
      </c>
    </row>
    <row r="18" spans="1:16" ht="12.75">
      <c r="A18" s="69"/>
      <c r="B18" s="37">
        <v>3</v>
      </c>
      <c r="C18" s="9">
        <v>48</v>
      </c>
      <c r="D18" s="10" t="s">
        <v>29</v>
      </c>
      <c r="E18" s="165">
        <v>89</v>
      </c>
      <c r="F18" s="165" t="s">
        <v>109</v>
      </c>
      <c r="G18" s="40">
        <v>0.4333194444444444</v>
      </c>
      <c r="H18" s="21">
        <v>0.44793518518518516</v>
      </c>
      <c r="I18" s="21">
        <f t="shared" si="0"/>
        <v>0.014615740740740735</v>
      </c>
      <c r="J18" s="7">
        <v>0</v>
      </c>
      <c r="K18" s="7">
        <v>1</v>
      </c>
      <c r="L18" s="14">
        <f t="shared" si="1"/>
        <v>0.014615740740740735</v>
      </c>
      <c r="M18" s="91">
        <f t="shared" si="2"/>
        <v>0.0005300925925939559</v>
      </c>
      <c r="N18" s="78" t="s">
        <v>39</v>
      </c>
      <c r="O18" s="38">
        <v>20</v>
      </c>
      <c r="P18" s="38">
        <v>33</v>
      </c>
    </row>
    <row r="19" spans="1:16" ht="12.75">
      <c r="A19" s="69"/>
      <c r="B19" s="37">
        <v>4</v>
      </c>
      <c r="C19" s="9">
        <v>30</v>
      </c>
      <c r="D19" s="10" t="s">
        <v>52</v>
      </c>
      <c r="E19" s="165">
        <v>88</v>
      </c>
      <c r="F19" s="165" t="s">
        <v>102</v>
      </c>
      <c r="G19" s="40">
        <v>0.4270729166666667</v>
      </c>
      <c r="H19" s="21">
        <v>0.4417650462962963</v>
      </c>
      <c r="I19" s="21">
        <f t="shared" si="0"/>
        <v>0.014692129629629624</v>
      </c>
      <c r="J19" s="7">
        <v>1</v>
      </c>
      <c r="K19" s="7">
        <v>2</v>
      </c>
      <c r="L19" s="14">
        <f t="shared" si="1"/>
        <v>0.014692129629629624</v>
      </c>
      <c r="M19" s="91">
        <f t="shared" si="2"/>
        <v>0.0006064814814828456</v>
      </c>
      <c r="N19" s="78" t="s">
        <v>39</v>
      </c>
      <c r="O19" s="38">
        <v>19</v>
      </c>
      <c r="P19" s="38">
        <v>32</v>
      </c>
    </row>
    <row r="20" spans="1:16" ht="12.75">
      <c r="A20" s="69"/>
      <c r="B20" s="37">
        <v>5</v>
      </c>
      <c r="C20" s="9">
        <v>43</v>
      </c>
      <c r="D20" s="10" t="s">
        <v>21</v>
      </c>
      <c r="E20" s="165">
        <v>87</v>
      </c>
      <c r="F20" s="178" t="s">
        <v>100</v>
      </c>
      <c r="G20" s="40">
        <v>0.43158912037037034</v>
      </c>
      <c r="H20" s="21">
        <v>0.44664236111111116</v>
      </c>
      <c r="I20" s="21">
        <f t="shared" si="0"/>
        <v>0.015053240740740825</v>
      </c>
      <c r="J20" s="7">
        <v>1</v>
      </c>
      <c r="K20" s="7">
        <v>3</v>
      </c>
      <c r="L20" s="14">
        <f t="shared" si="1"/>
        <v>0.015053240740740825</v>
      </c>
      <c r="M20" s="91">
        <f t="shared" si="2"/>
        <v>0.0009675925925940465</v>
      </c>
      <c r="N20" s="78" t="s">
        <v>39</v>
      </c>
      <c r="O20" s="38">
        <v>18</v>
      </c>
      <c r="P20" s="38">
        <v>31</v>
      </c>
    </row>
    <row r="21" spans="1:16" ht="12.75">
      <c r="A21" s="69"/>
      <c r="B21" s="37">
        <v>6</v>
      </c>
      <c r="C21" s="9">
        <v>32</v>
      </c>
      <c r="D21" s="10" t="s">
        <v>90</v>
      </c>
      <c r="E21" s="165">
        <v>88</v>
      </c>
      <c r="F21" s="165" t="s">
        <v>102</v>
      </c>
      <c r="G21" s="40">
        <v>0.42776967592592596</v>
      </c>
      <c r="H21" s="21">
        <v>0.4429178240740741</v>
      </c>
      <c r="I21" s="21">
        <f t="shared" si="0"/>
        <v>0.015148148148148133</v>
      </c>
      <c r="J21" s="7">
        <v>1</v>
      </c>
      <c r="K21" s="7">
        <v>3</v>
      </c>
      <c r="L21" s="14">
        <f t="shared" si="1"/>
        <v>0.015148148148148133</v>
      </c>
      <c r="M21" s="91">
        <f t="shared" si="2"/>
        <v>0.001062500000001354</v>
      </c>
      <c r="N21" s="78" t="s">
        <v>39</v>
      </c>
      <c r="O21" s="38">
        <v>17</v>
      </c>
      <c r="P21" s="38">
        <v>30</v>
      </c>
    </row>
    <row r="22" spans="1:16" ht="12.75">
      <c r="A22" s="69"/>
      <c r="B22" s="37">
        <v>7</v>
      </c>
      <c r="C22" s="9">
        <v>47</v>
      </c>
      <c r="D22" s="10" t="s">
        <v>178</v>
      </c>
      <c r="E22" s="165">
        <v>89</v>
      </c>
      <c r="F22" s="165" t="s">
        <v>73</v>
      </c>
      <c r="G22" s="40">
        <v>0.432986111111112</v>
      </c>
      <c r="H22" s="21">
        <v>0.44819560185185187</v>
      </c>
      <c r="I22" s="21">
        <f t="shared" si="0"/>
        <v>0.01520949074073985</v>
      </c>
      <c r="J22" s="7">
        <v>2</v>
      </c>
      <c r="K22" s="7">
        <v>1</v>
      </c>
      <c r="L22" s="14">
        <f t="shared" si="1"/>
        <v>0.01520949074073985</v>
      </c>
      <c r="M22" s="91">
        <f t="shared" si="2"/>
        <v>0.0011238425925930717</v>
      </c>
      <c r="N22" s="78" t="s">
        <v>39</v>
      </c>
      <c r="O22" s="38">
        <v>16</v>
      </c>
      <c r="P22" s="38">
        <v>29</v>
      </c>
    </row>
    <row r="23" spans="1:16" ht="12.75">
      <c r="A23" s="69"/>
      <c r="B23" s="37">
        <v>8</v>
      </c>
      <c r="C23" s="9">
        <v>40</v>
      </c>
      <c r="D23" s="10" t="s">
        <v>24</v>
      </c>
      <c r="E23" s="165">
        <v>88</v>
      </c>
      <c r="F23" s="165" t="s">
        <v>102</v>
      </c>
      <c r="G23" s="40">
        <v>0.4305497685185185</v>
      </c>
      <c r="H23" s="21">
        <v>0.4460810185185185</v>
      </c>
      <c r="I23" s="21">
        <f t="shared" si="0"/>
        <v>0.015531249999999996</v>
      </c>
      <c r="J23" s="7">
        <v>1</v>
      </c>
      <c r="K23" s="7">
        <v>3</v>
      </c>
      <c r="L23" s="14">
        <f t="shared" si="1"/>
        <v>0.015531249999999996</v>
      </c>
      <c r="M23" s="91">
        <f t="shared" si="2"/>
        <v>0.0014456018518532177</v>
      </c>
      <c r="N23" s="78" t="s">
        <v>49</v>
      </c>
      <c r="O23" s="38">
        <v>15</v>
      </c>
      <c r="P23" s="38">
        <v>28</v>
      </c>
    </row>
    <row r="24" spans="1:16" ht="12.75">
      <c r="A24" s="69"/>
      <c r="B24" s="37">
        <v>9</v>
      </c>
      <c r="C24" s="9">
        <v>28</v>
      </c>
      <c r="D24" s="10" t="s">
        <v>38</v>
      </c>
      <c r="E24" s="165">
        <v>89</v>
      </c>
      <c r="F24" s="165" t="s">
        <v>306</v>
      </c>
      <c r="G24" s="40">
        <v>0.4263888888888889</v>
      </c>
      <c r="H24" s="21">
        <v>0.44198263888888883</v>
      </c>
      <c r="I24" s="21">
        <f t="shared" si="0"/>
        <v>0.015593749999999962</v>
      </c>
      <c r="J24" s="7">
        <v>3</v>
      </c>
      <c r="K24" s="7">
        <v>1</v>
      </c>
      <c r="L24" s="14">
        <f t="shared" si="1"/>
        <v>0.015593749999999962</v>
      </c>
      <c r="M24" s="91">
        <f t="shared" si="2"/>
        <v>0.001508101851853183</v>
      </c>
      <c r="N24" s="78" t="s">
        <v>49</v>
      </c>
      <c r="O24" s="38">
        <v>14</v>
      </c>
      <c r="P24" s="38">
        <v>27</v>
      </c>
    </row>
    <row r="25" spans="1:16" ht="12.75">
      <c r="A25" s="69"/>
      <c r="B25" s="37">
        <v>10</v>
      </c>
      <c r="C25" s="9">
        <v>34</v>
      </c>
      <c r="D25" s="10" t="s">
        <v>69</v>
      </c>
      <c r="E25" s="165">
        <v>89</v>
      </c>
      <c r="F25" s="178" t="s">
        <v>162</v>
      </c>
      <c r="G25" s="40">
        <v>0.428472222222223</v>
      </c>
      <c r="H25" s="21">
        <v>0.4440752314814815</v>
      </c>
      <c r="I25" s="21">
        <f t="shared" si="0"/>
        <v>0.015603009259258505</v>
      </c>
      <c r="J25" s="7">
        <v>3</v>
      </c>
      <c r="K25" s="7">
        <v>0</v>
      </c>
      <c r="L25" s="14">
        <f t="shared" si="1"/>
        <v>0.015603009259258505</v>
      </c>
      <c r="M25" s="91">
        <f t="shared" si="2"/>
        <v>0.0015173611111117258</v>
      </c>
      <c r="N25" s="78" t="s">
        <v>49</v>
      </c>
      <c r="O25" s="38">
        <v>13</v>
      </c>
      <c r="P25" s="38">
        <v>26</v>
      </c>
    </row>
    <row r="26" spans="1:16" ht="12.75">
      <c r="A26" s="69"/>
      <c r="B26" s="37">
        <v>11</v>
      </c>
      <c r="C26" s="9">
        <v>31</v>
      </c>
      <c r="D26" s="10" t="s">
        <v>105</v>
      </c>
      <c r="E26" s="165">
        <v>87</v>
      </c>
      <c r="F26" s="178" t="s">
        <v>100</v>
      </c>
      <c r="G26" s="40">
        <v>0.427430555555556</v>
      </c>
      <c r="H26" s="21">
        <v>0.44307870370370367</v>
      </c>
      <c r="I26" s="21">
        <f t="shared" si="0"/>
        <v>0.01564814814814769</v>
      </c>
      <c r="J26" s="7">
        <v>2</v>
      </c>
      <c r="K26" s="7">
        <v>1</v>
      </c>
      <c r="L26" s="14">
        <f t="shared" si="1"/>
        <v>0.01564814814814769</v>
      </c>
      <c r="M26" s="91">
        <f t="shared" si="2"/>
        <v>0.0015625000000009104</v>
      </c>
      <c r="N26" s="78" t="s">
        <v>49</v>
      </c>
      <c r="O26" s="38">
        <v>12</v>
      </c>
      <c r="P26" s="38">
        <v>25</v>
      </c>
    </row>
    <row r="27" spans="1:16" ht="12.75">
      <c r="A27" s="69"/>
      <c r="B27" s="37">
        <v>12</v>
      </c>
      <c r="C27" s="9">
        <v>27</v>
      </c>
      <c r="D27" s="10" t="s">
        <v>28</v>
      </c>
      <c r="E27" s="165">
        <v>89</v>
      </c>
      <c r="F27" s="165" t="s">
        <v>109</v>
      </c>
      <c r="G27" s="40">
        <v>0.4260358796296296</v>
      </c>
      <c r="H27" s="21">
        <v>0.4420949074074074</v>
      </c>
      <c r="I27" s="21">
        <f t="shared" si="0"/>
        <v>0.016059027777777846</v>
      </c>
      <c r="J27" s="7">
        <v>1</v>
      </c>
      <c r="K27" s="7">
        <v>3</v>
      </c>
      <c r="L27" s="14">
        <f t="shared" si="1"/>
        <v>0.016059027777777846</v>
      </c>
      <c r="M27" s="91">
        <f t="shared" si="2"/>
        <v>0.001973379629631067</v>
      </c>
      <c r="N27" s="78" t="s">
        <v>49</v>
      </c>
      <c r="O27" s="38">
        <v>11</v>
      </c>
      <c r="P27" s="38">
        <v>24</v>
      </c>
    </row>
    <row r="28" spans="1:16" ht="12.75">
      <c r="A28" s="69"/>
      <c r="B28" s="37">
        <v>13</v>
      </c>
      <c r="C28" s="9">
        <v>29</v>
      </c>
      <c r="D28" s="10" t="s">
        <v>27</v>
      </c>
      <c r="E28" s="165">
        <v>88</v>
      </c>
      <c r="F28" s="178" t="s">
        <v>100</v>
      </c>
      <c r="G28" s="40">
        <v>0.4267268518518519</v>
      </c>
      <c r="H28" s="21">
        <v>0.4428796296296296</v>
      </c>
      <c r="I28" s="21">
        <f t="shared" si="0"/>
        <v>0.016152777777777738</v>
      </c>
      <c r="J28" s="7">
        <v>1</v>
      </c>
      <c r="K28" s="7">
        <v>0</v>
      </c>
      <c r="L28" s="14">
        <f t="shared" si="1"/>
        <v>0.016152777777777738</v>
      </c>
      <c r="M28" s="91">
        <f t="shared" si="2"/>
        <v>0.0020671296296309594</v>
      </c>
      <c r="N28" s="78" t="s">
        <v>49</v>
      </c>
      <c r="O28" s="38">
        <v>10</v>
      </c>
      <c r="P28" s="38">
        <v>23</v>
      </c>
    </row>
    <row r="29" spans="1:16" ht="12.75">
      <c r="A29" s="69"/>
      <c r="B29" s="37">
        <v>14</v>
      </c>
      <c r="C29" s="9">
        <v>51</v>
      </c>
      <c r="D29" s="10" t="s">
        <v>76</v>
      </c>
      <c r="E29" s="165">
        <v>89</v>
      </c>
      <c r="F29" s="165" t="s">
        <v>109</v>
      </c>
      <c r="G29" s="40">
        <v>0.43436689814814816</v>
      </c>
      <c r="H29" s="21">
        <v>0.4505983796296296</v>
      </c>
      <c r="I29" s="21">
        <f t="shared" si="0"/>
        <v>0.016231481481481458</v>
      </c>
      <c r="J29" s="7">
        <v>4</v>
      </c>
      <c r="K29" s="7">
        <v>0</v>
      </c>
      <c r="L29" s="14">
        <f t="shared" si="1"/>
        <v>0.016231481481481458</v>
      </c>
      <c r="M29" s="91">
        <f t="shared" si="2"/>
        <v>0.002145833333334679</v>
      </c>
      <c r="N29" s="78" t="s">
        <v>50</v>
      </c>
      <c r="O29" s="38">
        <v>9</v>
      </c>
      <c r="P29" s="38">
        <v>22</v>
      </c>
    </row>
    <row r="30" spans="1:16" ht="12.75">
      <c r="A30" s="69"/>
      <c r="B30" s="37">
        <v>15</v>
      </c>
      <c r="C30" s="9">
        <v>33</v>
      </c>
      <c r="D30" s="10" t="s">
        <v>128</v>
      </c>
      <c r="E30" s="165">
        <v>89</v>
      </c>
      <c r="F30" s="165" t="s">
        <v>224</v>
      </c>
      <c r="G30" s="40">
        <v>0.42811574074074077</v>
      </c>
      <c r="H30" s="21">
        <v>0.4445104166666667</v>
      </c>
      <c r="I30" s="21">
        <f t="shared" si="0"/>
        <v>0.016394675925925917</v>
      </c>
      <c r="J30" s="7">
        <v>3</v>
      </c>
      <c r="K30" s="7">
        <v>2</v>
      </c>
      <c r="L30" s="14">
        <f t="shared" si="1"/>
        <v>0.016394675925925917</v>
      </c>
      <c r="M30" s="91">
        <f t="shared" si="2"/>
        <v>0.002309027777779138</v>
      </c>
      <c r="N30" s="78" t="s">
        <v>50</v>
      </c>
      <c r="O30" s="38">
        <v>8</v>
      </c>
      <c r="P30" s="38">
        <v>21</v>
      </c>
    </row>
    <row r="31" spans="1:16" ht="12.75">
      <c r="A31" s="69"/>
      <c r="B31" s="37">
        <v>16</v>
      </c>
      <c r="C31" s="9">
        <v>44</v>
      </c>
      <c r="D31" s="10" t="s">
        <v>223</v>
      </c>
      <c r="E31" s="165">
        <v>89</v>
      </c>
      <c r="F31" s="165" t="s">
        <v>224</v>
      </c>
      <c r="G31" s="40">
        <v>0.4319351851851852</v>
      </c>
      <c r="H31" s="21">
        <v>0.44837384259259255</v>
      </c>
      <c r="I31" s="21">
        <f t="shared" si="0"/>
        <v>0.016438657407407353</v>
      </c>
      <c r="J31" s="7">
        <v>1</v>
      </c>
      <c r="K31" s="7">
        <v>3</v>
      </c>
      <c r="L31" s="14">
        <f t="shared" si="1"/>
        <v>0.016438657407407353</v>
      </c>
      <c r="M31" s="91">
        <f t="shared" si="2"/>
        <v>0.0023530092592605745</v>
      </c>
      <c r="N31" s="78" t="s">
        <v>50</v>
      </c>
      <c r="O31" s="38">
        <v>7</v>
      </c>
      <c r="P31" s="38">
        <v>20</v>
      </c>
    </row>
    <row r="32" spans="1:16" ht="12.75">
      <c r="A32" s="69"/>
      <c r="B32" s="37">
        <v>17</v>
      </c>
      <c r="C32" s="9">
        <v>45</v>
      </c>
      <c r="D32" s="10" t="s">
        <v>113</v>
      </c>
      <c r="E32" s="165">
        <v>89</v>
      </c>
      <c r="F32" s="178" t="s">
        <v>158</v>
      </c>
      <c r="G32" s="40">
        <v>0.4322858796296296</v>
      </c>
      <c r="H32" s="21">
        <v>0.44879050925925923</v>
      </c>
      <c r="I32" s="21">
        <f t="shared" si="0"/>
        <v>0.01650462962962962</v>
      </c>
      <c r="J32" s="7">
        <v>5</v>
      </c>
      <c r="K32" s="7">
        <v>1</v>
      </c>
      <c r="L32" s="14">
        <f t="shared" si="1"/>
        <v>0.01650462962962962</v>
      </c>
      <c r="M32" s="91">
        <f t="shared" si="2"/>
        <v>0.0024189814814828403</v>
      </c>
      <c r="N32" s="78" t="s">
        <v>50</v>
      </c>
      <c r="O32" s="38">
        <v>6</v>
      </c>
      <c r="P32" s="38">
        <v>19</v>
      </c>
    </row>
    <row r="33" spans="1:16" ht="12.75">
      <c r="A33" s="69"/>
      <c r="B33" s="37">
        <v>18</v>
      </c>
      <c r="C33" s="9">
        <v>38</v>
      </c>
      <c r="D33" s="10" t="s">
        <v>211</v>
      </c>
      <c r="E33" s="165">
        <v>89</v>
      </c>
      <c r="F33" s="178" t="s">
        <v>100</v>
      </c>
      <c r="G33" s="40">
        <v>0.42985532407407406</v>
      </c>
      <c r="H33" s="21">
        <v>0.4463854166666667</v>
      </c>
      <c r="I33" s="21">
        <f t="shared" si="0"/>
        <v>0.016530092592592638</v>
      </c>
      <c r="J33" s="7">
        <v>1</v>
      </c>
      <c r="K33" s="7">
        <v>1</v>
      </c>
      <c r="L33" s="14">
        <f t="shared" si="1"/>
        <v>0.016530092592592638</v>
      </c>
      <c r="M33" s="91">
        <f t="shared" si="2"/>
        <v>0.002444444444445859</v>
      </c>
      <c r="N33" s="78" t="s">
        <v>50</v>
      </c>
      <c r="O33" s="38">
        <v>5</v>
      </c>
      <c r="P33" s="38">
        <v>18</v>
      </c>
    </row>
    <row r="34" spans="1:16" ht="12.75">
      <c r="A34" s="69"/>
      <c r="B34" s="37">
        <v>19</v>
      </c>
      <c r="C34" s="9">
        <v>46</v>
      </c>
      <c r="D34" s="10" t="s">
        <v>104</v>
      </c>
      <c r="E34" s="165">
        <v>87</v>
      </c>
      <c r="F34" s="178" t="s">
        <v>100</v>
      </c>
      <c r="G34" s="40">
        <v>0.4326284722222222</v>
      </c>
      <c r="H34" s="21">
        <v>0.4492962962962963</v>
      </c>
      <c r="I34" s="21">
        <f t="shared" si="0"/>
        <v>0.016667824074074078</v>
      </c>
      <c r="J34" s="7">
        <v>4</v>
      </c>
      <c r="K34" s="7">
        <v>5</v>
      </c>
      <c r="L34" s="14">
        <f t="shared" si="1"/>
        <v>0.016667824074074078</v>
      </c>
      <c r="M34" s="91">
        <f t="shared" si="2"/>
        <v>0.002582175925927299</v>
      </c>
      <c r="N34" s="78" t="s">
        <v>50</v>
      </c>
      <c r="O34" s="38">
        <v>4</v>
      </c>
      <c r="P34" s="38">
        <v>17</v>
      </c>
    </row>
    <row r="35" spans="1:16" ht="12.75">
      <c r="A35" s="69"/>
      <c r="B35" s="37">
        <v>20</v>
      </c>
      <c r="C35" s="9">
        <v>39</v>
      </c>
      <c r="D35" s="10" t="s">
        <v>126</v>
      </c>
      <c r="E35" s="165">
        <v>89</v>
      </c>
      <c r="F35" s="165" t="s">
        <v>224</v>
      </c>
      <c r="G35" s="40">
        <v>0.4301921296296296</v>
      </c>
      <c r="H35" s="21">
        <v>0.44694328703703706</v>
      </c>
      <c r="I35" s="21">
        <f t="shared" si="0"/>
        <v>0.016751157407407458</v>
      </c>
      <c r="J35" s="7">
        <v>4</v>
      </c>
      <c r="K35" s="7">
        <v>3</v>
      </c>
      <c r="L35" s="14">
        <f t="shared" si="1"/>
        <v>0.016751157407407458</v>
      </c>
      <c r="M35" s="91">
        <f t="shared" si="2"/>
        <v>0.002665509259260679</v>
      </c>
      <c r="N35" s="78" t="s">
        <v>50</v>
      </c>
      <c r="O35" s="38">
        <v>3</v>
      </c>
      <c r="P35" s="38">
        <v>16</v>
      </c>
    </row>
    <row r="36" spans="1:16" ht="12.75">
      <c r="A36" s="69"/>
      <c r="B36" s="37">
        <v>21</v>
      </c>
      <c r="C36" s="9">
        <v>35</v>
      </c>
      <c r="D36" s="10" t="s">
        <v>127</v>
      </c>
      <c r="E36" s="165">
        <v>89</v>
      </c>
      <c r="F36" s="165" t="s">
        <v>224</v>
      </c>
      <c r="G36" s="40">
        <v>0.4288125</v>
      </c>
      <c r="H36" s="21">
        <v>0.4456030092592593</v>
      </c>
      <c r="I36" s="21">
        <f t="shared" si="0"/>
        <v>0.01679050925925929</v>
      </c>
      <c r="J36" s="7">
        <v>4</v>
      </c>
      <c r="K36" s="7">
        <v>3</v>
      </c>
      <c r="L36" s="14">
        <f t="shared" si="1"/>
        <v>0.01679050925925929</v>
      </c>
      <c r="M36" s="91">
        <f t="shared" si="2"/>
        <v>0.002704861111112511</v>
      </c>
      <c r="N36" s="78" t="s">
        <v>50</v>
      </c>
      <c r="O36" s="38">
        <v>2</v>
      </c>
      <c r="P36" s="38">
        <v>15</v>
      </c>
    </row>
    <row r="37" spans="1:16" ht="12.75">
      <c r="A37" s="69"/>
      <c r="B37" s="37">
        <v>22</v>
      </c>
      <c r="C37" s="9">
        <v>52</v>
      </c>
      <c r="D37" s="10" t="s">
        <v>68</v>
      </c>
      <c r="E37" s="165">
        <v>88</v>
      </c>
      <c r="F37" s="165" t="s">
        <v>162</v>
      </c>
      <c r="G37" s="40">
        <v>0.43471643518518516</v>
      </c>
      <c r="H37" s="21">
        <v>0.45192129629629635</v>
      </c>
      <c r="I37" s="21">
        <f t="shared" si="0"/>
        <v>0.01720486111111119</v>
      </c>
      <c r="J37" s="7">
        <v>4</v>
      </c>
      <c r="K37" s="7">
        <v>3</v>
      </c>
      <c r="L37" s="14">
        <f t="shared" si="1"/>
        <v>0.01720486111111119</v>
      </c>
      <c r="M37" s="91">
        <f t="shared" si="2"/>
        <v>0.0031192129629644127</v>
      </c>
      <c r="N37" s="78" t="s">
        <v>50</v>
      </c>
      <c r="O37" s="38">
        <v>1</v>
      </c>
      <c r="P37" s="38">
        <v>14</v>
      </c>
    </row>
    <row r="38" spans="1:16" ht="12.75">
      <c r="A38" s="69"/>
      <c r="B38" s="37">
        <v>23</v>
      </c>
      <c r="C38" s="9">
        <v>42</v>
      </c>
      <c r="D38" s="10" t="s">
        <v>72</v>
      </c>
      <c r="E38" s="165">
        <v>89</v>
      </c>
      <c r="F38" s="165" t="s">
        <v>193</v>
      </c>
      <c r="G38" s="40">
        <v>0.431250000000001</v>
      </c>
      <c r="H38" s="21">
        <v>0.4490300925925926</v>
      </c>
      <c r="I38" s="21">
        <f t="shared" si="0"/>
        <v>0.017780092592591556</v>
      </c>
      <c r="J38" s="7">
        <v>1</v>
      </c>
      <c r="K38" s="7">
        <v>3</v>
      </c>
      <c r="L38" s="14">
        <f t="shared" si="1"/>
        <v>0.017780092592591556</v>
      </c>
      <c r="M38" s="91">
        <f t="shared" si="2"/>
        <v>0.0036944444444447777</v>
      </c>
      <c r="N38" s="78"/>
      <c r="O38" s="38"/>
      <c r="P38" s="38">
        <v>13</v>
      </c>
    </row>
    <row r="39" spans="1:16" ht="12.75">
      <c r="A39" s="69"/>
      <c r="B39" s="37">
        <v>24</v>
      </c>
      <c r="C39" s="9">
        <v>49</v>
      </c>
      <c r="D39" s="10" t="s">
        <v>66</v>
      </c>
      <c r="E39" s="165">
        <v>89</v>
      </c>
      <c r="F39" s="165" t="s">
        <v>224</v>
      </c>
      <c r="G39" s="40">
        <v>0.433680555555557</v>
      </c>
      <c r="H39" s="21">
        <v>0.45344560185185184</v>
      </c>
      <c r="I39" s="21">
        <f t="shared" si="0"/>
        <v>0.01976504629629483</v>
      </c>
      <c r="J39" s="7">
        <v>3</v>
      </c>
      <c r="K39" s="7">
        <v>1</v>
      </c>
      <c r="L39" s="14">
        <f t="shared" si="1"/>
        <v>0.01976504629629483</v>
      </c>
      <c r="M39" s="91">
        <f t="shared" si="2"/>
        <v>0.0056793981481480516</v>
      </c>
      <c r="N39" s="78"/>
      <c r="O39" s="38"/>
      <c r="P39" s="38">
        <v>12</v>
      </c>
    </row>
    <row r="40" spans="1:16" ht="12.75">
      <c r="A40" s="69"/>
      <c r="B40" s="37">
        <v>25</v>
      </c>
      <c r="C40" s="9">
        <v>36</v>
      </c>
      <c r="D40" s="10" t="s">
        <v>98</v>
      </c>
      <c r="E40" s="165">
        <v>89</v>
      </c>
      <c r="F40" s="165" t="s">
        <v>95</v>
      </c>
      <c r="G40" s="40">
        <v>0.429166666666667</v>
      </c>
      <c r="H40" s="21">
        <v>0.44952314814814814</v>
      </c>
      <c r="I40" s="21">
        <f t="shared" si="0"/>
        <v>0.02035648148148117</v>
      </c>
      <c r="J40" s="7">
        <v>3</v>
      </c>
      <c r="K40" s="7">
        <v>5</v>
      </c>
      <c r="L40" s="14">
        <f t="shared" si="1"/>
        <v>0.02035648148148117</v>
      </c>
      <c r="M40" s="91">
        <f t="shared" si="2"/>
        <v>0.006270833333334391</v>
      </c>
      <c r="N40" s="78"/>
      <c r="O40" s="38"/>
      <c r="P40" s="38">
        <v>11</v>
      </c>
    </row>
    <row r="41" spans="1:16" ht="12.75">
      <c r="A41" s="69"/>
      <c r="B41" s="37">
        <v>26</v>
      </c>
      <c r="C41" s="9">
        <v>37</v>
      </c>
      <c r="D41" s="10" t="s">
        <v>37</v>
      </c>
      <c r="E41" s="165">
        <v>89</v>
      </c>
      <c r="F41" s="165" t="s">
        <v>193</v>
      </c>
      <c r="G41" s="40">
        <v>0.42950810185185184</v>
      </c>
      <c r="H41" s="21">
        <v>0.45023726851851853</v>
      </c>
      <c r="I41" s="21">
        <f t="shared" si="0"/>
        <v>0.020729166666666687</v>
      </c>
      <c r="J41" s="7">
        <v>3</v>
      </c>
      <c r="K41" s="7">
        <v>2</v>
      </c>
      <c r="L41" s="14">
        <f t="shared" si="1"/>
        <v>0.020729166666666687</v>
      </c>
      <c r="M41" s="91">
        <f t="shared" si="2"/>
        <v>0.006643518518519909</v>
      </c>
      <c r="N41" s="78"/>
      <c r="O41" s="38"/>
      <c r="P41" s="38">
        <v>10</v>
      </c>
    </row>
    <row r="42" spans="1:16" ht="12.75">
      <c r="A42" s="69"/>
      <c r="B42" s="37">
        <v>27</v>
      </c>
      <c r="C42" s="9">
        <v>41</v>
      </c>
      <c r="D42" s="10" t="s">
        <v>97</v>
      </c>
      <c r="E42" s="165">
        <v>89</v>
      </c>
      <c r="F42" s="165" t="s">
        <v>95</v>
      </c>
      <c r="G42" s="40">
        <v>0.43090740740740746</v>
      </c>
      <c r="H42" s="21">
        <v>0.4519224537037037</v>
      </c>
      <c r="I42" s="21">
        <f t="shared" si="0"/>
        <v>0.021015046296296247</v>
      </c>
      <c r="J42" s="7">
        <v>4</v>
      </c>
      <c r="K42" s="7">
        <v>3</v>
      </c>
      <c r="L42" s="14">
        <f t="shared" si="1"/>
        <v>0.021015046296296247</v>
      </c>
      <c r="M42" s="91">
        <f t="shared" si="2"/>
        <v>0.006929398148149468</v>
      </c>
      <c r="N42" s="78"/>
      <c r="O42" s="38"/>
      <c r="P42" s="38">
        <v>9</v>
      </c>
    </row>
    <row r="43" spans="2:15" ht="12.75">
      <c r="B43" s="70"/>
      <c r="C43" s="72"/>
      <c r="D43" s="71"/>
      <c r="E43" s="126"/>
      <c r="F43" s="72"/>
      <c r="G43" s="146"/>
      <c r="H43" s="128"/>
      <c r="I43" s="147"/>
      <c r="J43" s="148"/>
      <c r="K43" s="148"/>
      <c r="L43" s="128"/>
      <c r="M43" s="149"/>
      <c r="N43" s="130"/>
      <c r="O43" s="70"/>
    </row>
    <row r="44" ht="12.75">
      <c r="K44" s="98"/>
    </row>
    <row r="45" spans="4:11" ht="12.75">
      <c r="D45" s="145" t="s">
        <v>51</v>
      </c>
      <c r="K45" s="98"/>
    </row>
    <row r="46" spans="3:11" ht="12.75">
      <c r="C46" s="70">
        <v>53</v>
      </c>
      <c r="D46" s="71" t="s">
        <v>96</v>
      </c>
      <c r="E46" s="126">
        <v>89</v>
      </c>
      <c r="F46" s="72" t="s">
        <v>95</v>
      </c>
      <c r="K46" s="98"/>
    </row>
    <row r="49" ht="12.75">
      <c r="J49" t="s">
        <v>16</v>
      </c>
    </row>
    <row r="51" ht="12.75">
      <c r="J51" t="s">
        <v>171</v>
      </c>
    </row>
  </sheetData>
  <mergeCells count="6">
    <mergeCell ref="J14:K14"/>
    <mergeCell ref="A5:O5"/>
    <mergeCell ref="A4:O4"/>
    <mergeCell ref="B3:P3"/>
    <mergeCell ref="A6:O6"/>
    <mergeCell ref="A8:O8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2008-01-08T07:59:48Z</cp:lastPrinted>
  <dcterms:created xsi:type="dcterms:W3CDTF">1999-05-14T07:47:19Z</dcterms:created>
  <dcterms:modified xsi:type="dcterms:W3CDTF">2008-01-08T08:40:14Z</dcterms:modified>
  <cp:category/>
  <cp:version/>
  <cp:contentType/>
  <cp:contentStatus/>
</cp:coreProperties>
</file>