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9465" activeTab="0"/>
  </bookViews>
  <sheets>
    <sheet name="Wyniki-jun.mł.-pościgowy" sheetId="1" r:id="rId1"/>
    <sheet name="Wyniki-juniorzy-pościgowy" sheetId="2" r:id="rId2"/>
    <sheet name="Wyniki-jun.młodsze.-pościgowy" sheetId="3" r:id="rId3"/>
    <sheet name="Wyniki-juniorki-pościgowy" sheetId="4" r:id="rId4"/>
    <sheet name="Wyniki-seniorki-pościgowy" sheetId="5" r:id="rId5"/>
    <sheet name="Wyniki-młodziczki-pościgowy" sheetId="6" r:id="rId6"/>
    <sheet name="Wyniki-młodzicy-pościgowy)" sheetId="7" r:id="rId7"/>
  </sheets>
  <definedNames/>
  <calcPr fullCalcOnLoad="1"/>
</workbook>
</file>

<file path=xl/sharedStrings.xml><?xml version="1.0" encoding="utf-8"?>
<sst xmlns="http://schemas.openxmlformats.org/spreadsheetml/2006/main" count="640" uniqueCount="243">
  <si>
    <t xml:space="preserve">PUCHAR  POLSKI  </t>
  </si>
  <si>
    <t xml:space="preserve">        II  eliminacja  do  OOM </t>
  </si>
  <si>
    <t>W  BIATHLONIE</t>
  </si>
  <si>
    <t>Kościelisko - Kiry  14-17.01.2011 r.</t>
  </si>
  <si>
    <t>WYNIKI   OFICJALNE</t>
  </si>
  <si>
    <t>JUNIORZY MŁODSI  -  bieg  pościgowy  10 km  L L S S</t>
  </si>
  <si>
    <t>Start  17.01.2011 r. godz. 9.15</t>
  </si>
  <si>
    <t>Koniec godz. 10.40</t>
  </si>
  <si>
    <t>M</t>
  </si>
  <si>
    <t>Nr</t>
  </si>
  <si>
    <t xml:space="preserve"> NAZWISKO I IMIĘ</t>
  </si>
  <si>
    <t>R</t>
  </si>
  <si>
    <t>KRAJ</t>
  </si>
  <si>
    <t>CZAS</t>
  </si>
  <si>
    <t>STRZEL.</t>
  </si>
  <si>
    <t>karne</t>
  </si>
  <si>
    <t>RÓŻ.</t>
  </si>
  <si>
    <t>KL</t>
  </si>
  <si>
    <t>Pkt</t>
  </si>
  <si>
    <t>lic.</t>
  </si>
  <si>
    <t>KLUB</t>
  </si>
  <si>
    <t>STARTU</t>
  </si>
  <si>
    <t>METY</t>
  </si>
  <si>
    <t>BIEGU</t>
  </si>
  <si>
    <t>L</t>
  </si>
  <si>
    <t>S</t>
  </si>
  <si>
    <t>sekundy</t>
  </si>
  <si>
    <t>ŁĄCZNY</t>
  </si>
  <si>
    <t>CZAS.</t>
  </si>
  <si>
    <t>PZB</t>
  </si>
  <si>
    <t>OOM</t>
  </si>
  <si>
    <t>CYMERMAN Kamil</t>
  </si>
  <si>
    <t>BLKS Żywiec/SMS Moszczanica</t>
  </si>
  <si>
    <t>I</t>
  </si>
  <si>
    <t>TOPÓR Jakub</t>
  </si>
  <si>
    <t>BKS "WP-Kościelisko"/SMS Zakopane</t>
  </si>
  <si>
    <t>II</t>
  </si>
  <si>
    <t>KLUŚ Krzysztof</t>
  </si>
  <si>
    <t>LEJA Mateusz</t>
  </si>
  <si>
    <t>BACHLEDA Karol</t>
  </si>
  <si>
    <t>ZIĘBA Tomasz</t>
  </si>
  <si>
    <t>GRZEGORZEK Michał</t>
  </si>
  <si>
    <t>STYRCZULA Bartłomiej</t>
  </si>
  <si>
    <t>GWAŁT Bartłomiej</t>
  </si>
  <si>
    <t>UKN "Melafir" Czarny Bór</t>
  </si>
  <si>
    <t>PENAR Rafał</t>
  </si>
  <si>
    <t>IKN "Górnik" Iwonicz Zdrój</t>
  </si>
  <si>
    <t>III</t>
  </si>
  <si>
    <t>SŁONINA Rafał</t>
  </si>
  <si>
    <t>MKS Duszniki Zdrój/SMS Duszniki</t>
  </si>
  <si>
    <t>SARNA  Paweł</t>
  </si>
  <si>
    <t>UKS "Karlik" Chorzów</t>
  </si>
  <si>
    <t>SZWAST Dawid</t>
  </si>
  <si>
    <t>WIĘCKOWSKI Paweł</t>
  </si>
  <si>
    <t>MKS Karkonosze/ SMS Szkl.Por.</t>
  </si>
  <si>
    <t>MAKÓWKA Dawid</t>
  </si>
  <si>
    <t>KRĘCICHWOST Dominik</t>
  </si>
  <si>
    <t>PANCERZ Łukasz</t>
  </si>
  <si>
    <t>UKN "Melafir" Czarny Bór/SMS Szkl.Por.</t>
  </si>
  <si>
    <t>TWARDZIK Mariusz</t>
  </si>
  <si>
    <t>67/M</t>
  </si>
  <si>
    <t>CICHOCKI Paweł</t>
  </si>
  <si>
    <t>CHŁAP Kamil</t>
  </si>
  <si>
    <t>KĘDRA Paweł</t>
  </si>
  <si>
    <t>KS "Ryfama" Rybnik</t>
  </si>
  <si>
    <t>NAUMOWICZ Patryk</t>
  </si>
  <si>
    <t>GĄSIENICA KLERYK Mateusz</t>
  </si>
  <si>
    <t>MARESZ Michał</t>
  </si>
  <si>
    <t>GĄBKA Kacper</t>
  </si>
  <si>
    <t>RAPALSKI Łukasz</t>
  </si>
  <si>
    <t>NIE WYSTARTOWALI:</t>
  </si>
  <si>
    <t>MAGIERA Kamil</t>
  </si>
  <si>
    <t>BOŁDYZER Kamil</t>
  </si>
  <si>
    <t>DELEGAT TECHNICZNY</t>
  </si>
  <si>
    <t>Serafin  JANIK</t>
  </si>
  <si>
    <t>JUNIORZY -  bieg  pościgowy  12,5 km  L  L S S</t>
  </si>
  <si>
    <t>GUZIK Krzysztof</t>
  </si>
  <si>
    <t>KRAJEWSKI Dariusz</t>
  </si>
  <si>
    <t>SOBIES Przemysław</t>
  </si>
  <si>
    <t>KS AZS-AWF Wrocław</t>
  </si>
  <si>
    <t>STEC Dawid</t>
  </si>
  <si>
    <t>NAJZER Szymon</t>
  </si>
  <si>
    <t>PIECH Aleksander</t>
  </si>
  <si>
    <t>STARYK Adrian</t>
  </si>
  <si>
    <t>MAREK Rafał</t>
  </si>
  <si>
    <t>JAKIEŁA Patryk</t>
  </si>
  <si>
    <t>MIGDAŁ Tomasz</t>
  </si>
  <si>
    <t>DZIERGAS Mikołaj</t>
  </si>
  <si>
    <t>ULIASZ Jacek</t>
  </si>
  <si>
    <t>SIEDLECKI Piotr</t>
  </si>
  <si>
    <t>BORYCZKA Albert</t>
  </si>
  <si>
    <t>KARBOWSKI Mateusz</t>
  </si>
  <si>
    <t>PK</t>
  </si>
  <si>
    <t>LEJA Mariusz</t>
  </si>
  <si>
    <t>NIE UKOŃCZYŁ:</t>
  </si>
  <si>
    <t>RADECKI Przemysław</t>
  </si>
  <si>
    <t>JUNIORKI MŁODSZE -  bieg pościgowy  7,5 km  L  L S S</t>
  </si>
  <si>
    <t>Start  17.01.2011 r. godz. 11.00</t>
  </si>
  <si>
    <t>Koniec godz. 12.10</t>
  </si>
  <si>
    <t>MITORAJ Kinga</t>
  </si>
  <si>
    <t>BUCHLA Ewa</t>
  </si>
  <si>
    <t>KORDASIEWICZ Iga</t>
  </si>
  <si>
    <t>LECHOWSKA Paulina</t>
  </si>
  <si>
    <t>LASSAK Beata</t>
  </si>
  <si>
    <t>CISZEK Monika</t>
  </si>
  <si>
    <t>BŁACHOWICZ Katarzyna</t>
  </si>
  <si>
    <t>BANDYK Monika</t>
  </si>
  <si>
    <t>ZIĘBA Anna</t>
  </si>
  <si>
    <t>62/M</t>
  </si>
  <si>
    <t>WIJAS Jadwiga</t>
  </si>
  <si>
    <t>KANARSKA Katarzyna</t>
  </si>
  <si>
    <t>63/M</t>
  </si>
  <si>
    <t>STADNIK Marcelina</t>
  </si>
  <si>
    <t>MICHALIK Agata</t>
  </si>
  <si>
    <t>SMYREK Paulina</t>
  </si>
  <si>
    <t>NKS "Dynamit" Chorzów</t>
  </si>
  <si>
    <t>KOMPA Katarzyna</t>
  </si>
  <si>
    <t>NALEPA Aleksandra</t>
  </si>
  <si>
    <t>UKS "G-8 Bielany" Warszawa</t>
  </si>
  <si>
    <t>MIESZCZAK Elżbieta</t>
  </si>
  <si>
    <t>MURAWSKA Karolina</t>
  </si>
  <si>
    <t>NIE WYSTARTOWAŁA:</t>
  </si>
  <si>
    <t>WYCISK Aleksandra</t>
  </si>
  <si>
    <t>NIE UKOŃCZYŁA</t>
  </si>
  <si>
    <t>GDOWICZ Magdalena</t>
  </si>
  <si>
    <t>DYSKWALIFIKACJA par. 5.6.r</t>
  </si>
  <si>
    <t>PITOŃ Magdalena</t>
  </si>
  <si>
    <t xml:space="preserve">JUNIORKI -  bieg  pościgowy  10 km  L  L S S </t>
  </si>
  <si>
    <t>Start  17.01.2011 r. godz.11.00</t>
  </si>
  <si>
    <t>MOKRZYCKA Katarzyna</t>
  </si>
  <si>
    <t>KUCHARZAK Małgorzata</t>
  </si>
  <si>
    <t>SOSNA Julia</t>
  </si>
  <si>
    <t>UKS "Strzał" Wodzisław Śl.</t>
  </si>
  <si>
    <t>BUCHLA Kamila</t>
  </si>
  <si>
    <t>SOBCZAK Dominika</t>
  </si>
  <si>
    <t>BKS "WP-Kościelisko"</t>
  </si>
  <si>
    <t>IWANIEC Katarzyna</t>
  </si>
  <si>
    <t>WIECZOREK Paulina</t>
  </si>
  <si>
    <t>KONIOR Adata</t>
  </si>
  <si>
    <t>PUCHAR  POLSKI  W  BIATHLONIE</t>
  </si>
  <si>
    <t>Kościelisko - Kiry  17-19.12.2010r.</t>
  </si>
  <si>
    <t>SENIORKI  - bieg  pościgowy 10 km  L  L  S  S</t>
  </si>
  <si>
    <t>RÓŻNICE</t>
  </si>
  <si>
    <t>CZASOWE</t>
  </si>
  <si>
    <t>BUKACKA Irena</t>
  </si>
  <si>
    <t>MALINOWSKA Sylwia</t>
  </si>
  <si>
    <t>NIE WYSTARTOWAŁA</t>
  </si>
  <si>
    <t>TROSZOK  Agnieszka</t>
  </si>
  <si>
    <t>Kościelisko - Kiry 14-17.01.2011</t>
  </si>
  <si>
    <t xml:space="preserve">MŁODZICZKI  - bieg  pościgowy   4 km  L  L  S  </t>
  </si>
  <si>
    <t>Start  17.01.2011 r. godz. 11.45</t>
  </si>
  <si>
    <t>Koniec godz. 12.51</t>
  </si>
  <si>
    <t>ORAWIEC Anna</t>
  </si>
  <si>
    <t>131/M</t>
  </si>
  <si>
    <t>KUBICKA Kinga</t>
  </si>
  <si>
    <t>82/M</t>
  </si>
  <si>
    <t>UKS "G-8" Bielany Warszawa</t>
  </si>
  <si>
    <t>MNISZAK Ewa</t>
  </si>
  <si>
    <t>274/M</t>
  </si>
  <si>
    <t>PIECH Martyna</t>
  </si>
  <si>
    <t>327/M</t>
  </si>
  <si>
    <t>SPIERENBURG Catherine</t>
  </si>
  <si>
    <t>410/M</t>
  </si>
  <si>
    <t>IWANIEC Agnieszka</t>
  </si>
  <si>
    <t>4/M</t>
  </si>
  <si>
    <t>SOBIES Magdalena</t>
  </si>
  <si>
    <t>60/M</t>
  </si>
  <si>
    <t>UKN 'Melafir" Czarny Bór</t>
  </si>
  <si>
    <t>PIECH Karolina</t>
  </si>
  <si>
    <t>328/M</t>
  </si>
  <si>
    <t>ZAJĄC Julita</t>
  </si>
  <si>
    <t>KLIBER Karolina</t>
  </si>
  <si>
    <t>256/M</t>
  </si>
  <si>
    <t>ZAJĄC Karolina</t>
  </si>
  <si>
    <t>325/M</t>
  </si>
  <si>
    <t>SZAROTA Anna</t>
  </si>
  <si>
    <t>403/M</t>
  </si>
  <si>
    <t>KOTOWICZ Magdalena</t>
  </si>
  <si>
    <t>MARCINIAK Alicja</t>
  </si>
  <si>
    <t>288/M</t>
  </si>
  <si>
    <t>DŁUBAK Dominika</t>
  </si>
  <si>
    <t>401/M</t>
  </si>
  <si>
    <t>MŁODZICY  - bieg pościgowy  5 km  L  L S</t>
  </si>
  <si>
    <t>Start  17.01.2011 r. godz. 11.35</t>
  </si>
  <si>
    <t>JANIK Mateusz</t>
  </si>
  <si>
    <t>49/M</t>
  </si>
  <si>
    <t>JAKIEŁA Tomasz</t>
  </si>
  <si>
    <t>244/M</t>
  </si>
  <si>
    <t>BKS "WP-Kościelisko"/Gimn.Kościelisko</t>
  </si>
  <si>
    <t>SOSNA Paweł</t>
  </si>
  <si>
    <t>292/M</t>
  </si>
  <si>
    <t>FILIP Bartłomiej</t>
  </si>
  <si>
    <t>272/M</t>
  </si>
  <si>
    <t>PITOŃ Krzysztof</t>
  </si>
  <si>
    <t>245/M</t>
  </si>
  <si>
    <t>WIDLAK Maciej</t>
  </si>
  <si>
    <t>271/M</t>
  </si>
  <si>
    <t>WTOREK Mariusz</t>
  </si>
  <si>
    <t>56/M</t>
  </si>
  <si>
    <t>KUCEK Wojciech</t>
  </si>
  <si>
    <t>129/M</t>
  </si>
  <si>
    <t>DĄBROWSKI Patryk</t>
  </si>
  <si>
    <t>147/M</t>
  </si>
  <si>
    <t>UKS "Mieroszów"</t>
  </si>
  <si>
    <t>LEJA Paweł</t>
  </si>
  <si>
    <t>409/M</t>
  </si>
  <si>
    <t>IWANIEC Damian</t>
  </si>
  <si>
    <t>246/M</t>
  </si>
  <si>
    <t>KULIGA Marcin</t>
  </si>
  <si>
    <t>CABAŁA Gracjan</t>
  </si>
  <si>
    <t>53/M</t>
  </si>
  <si>
    <t>STAWIARSKI Dawid</t>
  </si>
  <si>
    <t>278/M</t>
  </si>
  <si>
    <t>BŁASZKIEWICZ Mateusz</t>
  </si>
  <si>
    <t>69/M</t>
  </si>
  <si>
    <t>ZIEMSKI Maciej</t>
  </si>
  <si>
    <t>279/M</t>
  </si>
  <si>
    <t>NAUMOWICZ Piotr</t>
  </si>
  <si>
    <t>264/M</t>
  </si>
  <si>
    <t>GALIK Mateusz</t>
  </si>
  <si>
    <t>253/M</t>
  </si>
  <si>
    <t>ZWYRTEK Rafał</t>
  </si>
  <si>
    <t>281/M</t>
  </si>
  <si>
    <t>KOLANO Kamil</t>
  </si>
  <si>
    <t>KOZIK Kamil</t>
  </si>
  <si>
    <t>280/M</t>
  </si>
  <si>
    <t>GRAB Jerzy</t>
  </si>
  <si>
    <t>254/M</t>
  </si>
  <si>
    <t>ZNISZCZOŁ Artur</t>
  </si>
  <si>
    <t>406/M</t>
  </si>
  <si>
    <t>WOJDA Maciej</t>
  </si>
  <si>
    <t>255/M</t>
  </si>
  <si>
    <t>JAKUBOWSKI Piotr</t>
  </si>
  <si>
    <t>262/M</t>
  </si>
  <si>
    <t>GACH Michał</t>
  </si>
  <si>
    <t>341/M</t>
  </si>
  <si>
    <t>BKS "WP-Kościelisko"/Gimn.Witów</t>
  </si>
  <si>
    <t>KOZAK Dawid</t>
  </si>
  <si>
    <t>283/M</t>
  </si>
  <si>
    <t>NIE WYSTARTOWAŁ:</t>
  </si>
  <si>
    <t>KRUPA Marek</t>
  </si>
  <si>
    <t>243/M</t>
  </si>
  <si>
    <t>BKS "WP-Kościelisko"/Gimn.Czarny Dun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</si>
</sst>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b/>
      <u val="single"/>
      <sz val="10"/>
      <name val="Arial CE"/>
      <family val="2"/>
    </font>
    <font>
      <u val="single"/>
      <sz val="8"/>
      <name val="Arial CE"/>
      <family val="2"/>
    </font>
    <font>
      <sz val="6"/>
      <name val="Arial CE"/>
      <family val="2"/>
    </font>
    <font>
      <u val="single"/>
      <sz val="6"/>
      <name val="Arial CE"/>
      <family val="2"/>
    </font>
    <font>
      <b/>
      <sz val="6"/>
      <name val="Arial CE"/>
      <family val="2"/>
    </font>
    <font>
      <b/>
      <u val="single"/>
      <sz val="6"/>
      <name val="Arial CE"/>
      <family val="2"/>
    </font>
    <font>
      <u val="single"/>
      <sz val="10"/>
      <name val="Arial CE"/>
      <family val="2"/>
    </font>
    <font>
      <b/>
      <sz val="15"/>
      <name val="Arial CE"/>
      <family val="2"/>
    </font>
    <font>
      <u val="single"/>
      <sz val="7"/>
      <name val="Arial CE"/>
      <family val="2"/>
    </font>
    <font>
      <b/>
      <u val="single"/>
      <sz val="7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4" fontId="31" fillId="0" borderId="0" xfId="0" applyNumberFormat="1" applyFont="1" applyBorder="1" applyAlignment="1" applyProtection="1">
      <alignment horizontal="center"/>
      <protection hidden="1" locked="0"/>
    </xf>
    <xf numFmtId="166" fontId="31" fillId="0" borderId="0" xfId="0" applyNumberFormat="1" applyFont="1" applyBorder="1" applyAlignment="1" applyProtection="1">
      <alignment horizontal="center"/>
      <protection hidden="1" locked="0"/>
    </xf>
    <xf numFmtId="166" fontId="27" fillId="0" borderId="0" xfId="0" applyNumberFormat="1" applyFont="1" applyBorder="1" applyAlignment="1" applyProtection="1">
      <alignment horizontal="center"/>
      <protection hidden="1" locked="0"/>
    </xf>
    <xf numFmtId="0" fontId="28" fillId="0" borderId="0" xfId="0" applyNumberFormat="1" applyFont="1" applyBorder="1" applyAlignment="1">
      <alignment horizontal="center"/>
    </xf>
    <xf numFmtId="166" fontId="24" fillId="0" borderId="0" xfId="0" applyNumberFormat="1" applyFont="1" applyBorder="1" applyAlignment="1" applyProtection="1">
      <alignment horizontal="center"/>
      <protection hidden="1" locked="0"/>
    </xf>
    <xf numFmtId="166" fontId="25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46" fontId="27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21" xfId="0" applyFont="1" applyBorder="1" applyAlignment="1">
      <alignment/>
    </xf>
    <xf numFmtId="0" fontId="24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164" fontId="31" fillId="0" borderId="21" xfId="0" applyNumberFormat="1" applyFont="1" applyBorder="1" applyAlignment="1" applyProtection="1">
      <alignment horizontal="center"/>
      <protection hidden="1" locked="0"/>
    </xf>
    <xf numFmtId="166" fontId="31" fillId="0" borderId="21" xfId="0" applyNumberFormat="1" applyFont="1" applyBorder="1" applyAlignment="1" applyProtection="1">
      <alignment horizontal="center"/>
      <protection hidden="1" locked="0"/>
    </xf>
    <xf numFmtId="166" fontId="27" fillId="0" borderId="21" xfId="0" applyNumberFormat="1" applyFont="1" applyBorder="1" applyAlignment="1" applyProtection="1">
      <alignment horizontal="center"/>
      <protection hidden="1" locked="0"/>
    </xf>
    <xf numFmtId="0" fontId="28" fillId="0" borderId="21" xfId="0" applyNumberFormat="1" applyFont="1" applyBorder="1" applyAlignment="1">
      <alignment horizontal="center"/>
    </xf>
    <xf numFmtId="166" fontId="24" fillId="0" borderId="21" xfId="0" applyNumberFormat="1" applyFont="1" applyBorder="1" applyAlignment="1" applyProtection="1">
      <alignment horizontal="center"/>
      <protection hidden="1" locked="0"/>
    </xf>
    <xf numFmtId="166" fontId="25" fillId="0" borderId="21" xfId="0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 horizontal="centerContinuous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6" fontId="27" fillId="0" borderId="0" xfId="0" applyNumberFormat="1" applyFont="1" applyBorder="1" applyAlignment="1">
      <alignment horizontal="center"/>
    </xf>
    <xf numFmtId="21" fontId="0" fillId="0" borderId="21" xfId="0" applyNumberFormat="1" applyBorder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46" fontId="27" fillId="0" borderId="21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27" xfId="0" applyFont="1" applyBorder="1" applyAlignment="1">
      <alignment/>
    </xf>
    <xf numFmtId="0" fontId="31" fillId="0" borderId="27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164" fontId="31" fillId="0" borderId="28" xfId="0" applyNumberFormat="1" applyFont="1" applyBorder="1" applyAlignment="1" applyProtection="1">
      <alignment horizontal="center"/>
      <protection hidden="1" locked="0"/>
    </xf>
    <xf numFmtId="166" fontId="0" fillId="0" borderId="29" xfId="0" applyNumberFormat="1" applyFont="1" applyBorder="1" applyAlignment="1" applyProtection="1">
      <alignment horizontal="center"/>
      <protection hidden="1" locked="0"/>
    </xf>
    <xf numFmtId="166" fontId="27" fillId="0" borderId="29" xfId="0" applyNumberFormat="1" applyFont="1" applyBorder="1" applyAlignment="1" applyProtection="1">
      <alignment horizontal="center"/>
      <protection hidden="1" locked="0"/>
    </xf>
    <xf numFmtId="0" fontId="0" fillId="0" borderId="29" xfId="0" applyNumberFormat="1" applyFont="1" applyBorder="1" applyAlignment="1">
      <alignment horizontal="center"/>
    </xf>
    <xf numFmtId="166" fontId="27" fillId="0" borderId="30" xfId="0" applyNumberFormat="1" applyFont="1" applyBorder="1" applyAlignment="1" applyProtection="1">
      <alignment horizontal="center"/>
      <protection hidden="1" locked="0"/>
    </xf>
    <xf numFmtId="166" fontId="31" fillId="0" borderId="29" xfId="0" applyNumberFormat="1" applyFont="1" applyBorder="1" applyAlignment="1" applyProtection="1">
      <alignment horizontal="center"/>
      <protection hidden="1" locked="0"/>
    </xf>
    <xf numFmtId="166" fontId="25" fillId="0" borderId="29" xfId="0" applyNumberFormat="1" applyFont="1" applyBorder="1" applyAlignment="1">
      <alignment horizontal="center"/>
    </xf>
    <xf numFmtId="166" fontId="0" fillId="0" borderId="29" xfId="0" applyNumberFormat="1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30" xfId="0" applyFont="1" applyBorder="1" applyAlignment="1">
      <alignment/>
    </xf>
    <xf numFmtId="0" fontId="31" fillId="0" borderId="30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64" fontId="31" fillId="0" borderId="32" xfId="0" applyNumberFormat="1" applyFont="1" applyBorder="1" applyAlignment="1" applyProtection="1">
      <alignment horizontal="center"/>
      <protection hidden="1" locked="0"/>
    </xf>
    <xf numFmtId="46" fontId="24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Continuous" vertical="center"/>
    </xf>
    <xf numFmtId="0" fontId="24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166" fontId="28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0" applyNumberFormat="1" applyFont="1" applyBorder="1" applyAlignment="1">
      <alignment horizontal="center"/>
    </xf>
    <xf numFmtId="166" fontId="27" fillId="0" borderId="0" xfId="0" applyNumberFormat="1" applyFont="1" applyBorder="1" applyAlignment="1">
      <alignment horizontal="center"/>
    </xf>
    <xf numFmtId="166" fontId="0" fillId="0" borderId="21" xfId="0" applyNumberFormat="1" applyFont="1" applyBorder="1" applyAlignment="1" applyProtection="1">
      <alignment horizontal="center"/>
      <protection hidden="1" locked="0"/>
    </xf>
    <xf numFmtId="166" fontId="28" fillId="0" borderId="21" xfId="0" applyNumberFormat="1" applyFont="1" applyBorder="1" applyAlignment="1" applyProtection="1">
      <alignment horizontal="center"/>
      <protection hidden="1" locked="0"/>
    </xf>
    <xf numFmtId="0" fontId="0" fillId="0" borderId="21" xfId="0" applyNumberFormat="1" applyFont="1" applyBorder="1" applyAlignment="1">
      <alignment horizontal="center"/>
    </xf>
    <xf numFmtId="166" fontId="27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3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Moje dokumenty\logo pzb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Moje dokumenty\logo pzb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oje dokumenty\logo pzb.gif" TargetMode="Externa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Moje dokumenty\logo pzb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Moje dokumenty\logo pzb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Moje dokumenty\logo pzb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Moje dokumenty\logo pzb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0</xdr:rowOff>
    </xdr:from>
    <xdr:to>
      <xdr:col>3</xdr:col>
      <xdr:colOff>781050</xdr:colOff>
      <xdr:row>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0"/>
          <a:ext cx="1047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2</xdr:row>
      <xdr:rowOff>28575</xdr:rowOff>
    </xdr:from>
    <xdr:to>
      <xdr:col>19</xdr:col>
      <xdr:colOff>85725</xdr:colOff>
      <xdr:row>6</xdr:row>
      <xdr:rowOff>104775</xdr:rowOff>
    </xdr:to>
    <xdr:pic>
      <xdr:nvPicPr>
        <xdr:cNvPr id="2" name="Picture 3" descr="C:\Moje dokumenty\logo pzb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276850" y="695325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142875</xdr:rowOff>
    </xdr:from>
    <xdr:to>
      <xdr:col>3</xdr:col>
      <xdr:colOff>819150</xdr:colOff>
      <xdr:row>5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71525"/>
          <a:ext cx="1104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2</xdr:row>
      <xdr:rowOff>190500</xdr:rowOff>
    </xdr:from>
    <xdr:to>
      <xdr:col>19</xdr:col>
      <xdr:colOff>142875</xdr:colOff>
      <xdr:row>6</xdr:row>
      <xdr:rowOff>161925</xdr:rowOff>
    </xdr:to>
    <xdr:pic>
      <xdr:nvPicPr>
        <xdr:cNvPr id="2" name="Picture 4" descr="C:\Moje dokumenty\logo pzb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191125" y="819150"/>
          <a:ext cx="1543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</xdr:row>
      <xdr:rowOff>247650</xdr:rowOff>
    </xdr:from>
    <xdr:to>
      <xdr:col>3</xdr:col>
      <xdr:colOff>781050</xdr:colOff>
      <xdr:row>6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76300"/>
          <a:ext cx="1095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438150</xdr:colOff>
      <xdr:row>0</xdr:row>
      <xdr:rowOff>323850</xdr:rowOff>
    </xdr:from>
    <xdr:to>
      <xdr:col>19</xdr:col>
      <xdr:colOff>133350</xdr:colOff>
      <xdr:row>4</xdr:row>
      <xdr:rowOff>85725</xdr:rowOff>
    </xdr:to>
    <xdr:pic>
      <xdr:nvPicPr>
        <xdr:cNvPr id="1" name="Picture 3" descr="C:\Moje dokumenty\logo pz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19725" y="323850"/>
          <a:ext cx="1314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</xdr:row>
      <xdr:rowOff>76200</xdr:rowOff>
    </xdr:from>
    <xdr:to>
      <xdr:col>3</xdr:col>
      <xdr:colOff>914400</xdr:colOff>
      <xdr:row>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09575"/>
          <a:ext cx="1104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247650</xdr:rowOff>
    </xdr:from>
    <xdr:to>
      <xdr:col>3</xdr:col>
      <xdr:colOff>781050</xdr:colOff>
      <xdr:row>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76300"/>
          <a:ext cx="1123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2</xdr:row>
      <xdr:rowOff>228600</xdr:rowOff>
    </xdr:from>
    <xdr:to>
      <xdr:col>19</xdr:col>
      <xdr:colOff>85725</xdr:colOff>
      <xdr:row>6</xdr:row>
      <xdr:rowOff>104775</xdr:rowOff>
    </xdr:to>
    <xdr:pic>
      <xdr:nvPicPr>
        <xdr:cNvPr id="2" name="Picture 3" descr="C:\Moje dokumenty\logo pzb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486400" y="857250"/>
          <a:ext cx="1333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0</xdr:rowOff>
    </xdr:from>
    <xdr:to>
      <xdr:col>3</xdr:col>
      <xdr:colOff>628650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81025"/>
          <a:ext cx="1009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619125</xdr:colOff>
      <xdr:row>1</xdr:row>
      <xdr:rowOff>247650</xdr:rowOff>
    </xdr:from>
    <xdr:to>
      <xdr:col>18</xdr:col>
      <xdr:colOff>104775</xdr:colOff>
      <xdr:row>4</xdr:row>
      <xdr:rowOff>161925</xdr:rowOff>
    </xdr:to>
    <xdr:pic>
      <xdr:nvPicPr>
        <xdr:cNvPr id="2" name="Picture 3" descr="C:\Moje dokumenty\logo pzb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591175" y="581025"/>
          <a:ext cx="1066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66675</xdr:rowOff>
    </xdr:from>
    <xdr:to>
      <xdr:col>3</xdr:col>
      <xdr:colOff>819150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61950"/>
          <a:ext cx="1123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400050</xdr:colOff>
      <xdr:row>1</xdr:row>
      <xdr:rowOff>209550</xdr:rowOff>
    </xdr:from>
    <xdr:to>
      <xdr:col>17</xdr:col>
      <xdr:colOff>85725</xdr:colOff>
      <xdr:row>4</xdr:row>
      <xdr:rowOff>209550</xdr:rowOff>
    </xdr:to>
    <xdr:pic>
      <xdr:nvPicPr>
        <xdr:cNvPr id="2" name="Picture 3" descr="C:\Moje dokumenty\logo pzb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410200" y="504825"/>
          <a:ext cx="1143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266700</xdr:rowOff>
    </xdr:from>
    <xdr:to>
      <xdr:col>3</xdr:col>
      <xdr:colOff>819150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447675</xdr:colOff>
      <xdr:row>1</xdr:row>
      <xdr:rowOff>104775</xdr:rowOff>
    </xdr:from>
    <xdr:to>
      <xdr:col>18</xdr:col>
      <xdr:colOff>95250</xdr:colOff>
      <xdr:row>4</xdr:row>
      <xdr:rowOff>114300</xdr:rowOff>
    </xdr:to>
    <xdr:pic>
      <xdr:nvPicPr>
        <xdr:cNvPr id="2" name="Picture 3" descr="C:\Moje dokumenty\logo pzb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448300" y="400050"/>
          <a:ext cx="1352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tabSelected="1" workbookViewId="0" topLeftCell="A22">
      <selection activeCell="AA42" sqref="AA42"/>
    </sheetView>
  </sheetViews>
  <sheetFormatPr defaultColWidth="9.00390625" defaultRowHeight="12.75"/>
  <cols>
    <col min="1" max="1" width="0.6171875" style="0" customWidth="1"/>
    <col min="2" max="2" width="2.75390625" style="0" customWidth="1"/>
    <col min="3" max="3" width="2.75390625" style="22" customWidth="1"/>
    <col min="4" max="4" width="21.125" style="23" customWidth="1"/>
    <col min="5" max="5" width="2.75390625" style="22" customWidth="1"/>
    <col min="6" max="6" width="3.375" style="22" customWidth="1"/>
    <col min="7" max="7" width="22.625" style="22" customWidth="1"/>
    <col min="8" max="8" width="10.00390625" style="0" hidden="1" customWidth="1"/>
    <col min="9" max="9" width="11.625" style="0" hidden="1" customWidth="1"/>
    <col min="10" max="10" width="8.875" style="0" hidden="1" customWidth="1"/>
    <col min="11" max="12" width="2.00390625" style="28" customWidth="1"/>
    <col min="13" max="13" width="1.875" style="28" customWidth="1"/>
    <col min="14" max="14" width="2.125" style="28" customWidth="1"/>
    <col min="15" max="15" width="8.75390625" style="10" hidden="1" customWidth="1"/>
    <col min="16" max="16" width="8.375" style="10" customWidth="1"/>
    <col min="17" max="17" width="7.375" style="20" customWidth="1"/>
    <col min="18" max="19" width="2.625" style="0" customWidth="1"/>
    <col min="20" max="20" width="3.375" style="0" customWidth="1"/>
  </cols>
  <sheetData>
    <row r="1" spans="1:20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6.25">
      <c r="A2" s="2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</row>
    <row r="3" spans="1:20" ht="23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18" ht="10.5" customHeight="1">
      <c r="A4" s="4"/>
      <c r="B4" s="5"/>
      <c r="C4" s="6"/>
      <c r="D4" s="7"/>
      <c r="E4" s="6"/>
      <c r="F4" s="6"/>
      <c r="G4" s="6"/>
      <c r="H4" s="6"/>
      <c r="I4" s="7"/>
      <c r="J4" s="8"/>
      <c r="K4" s="8"/>
      <c r="L4" s="8"/>
      <c r="M4" s="8"/>
      <c r="N4" s="8"/>
      <c r="O4" s="8"/>
      <c r="P4" s="9"/>
      <c r="Q4" s="10"/>
      <c r="R4" s="11"/>
    </row>
    <row r="5" spans="1:20" ht="23.25" customHeight="1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2.75" customHeight="1">
      <c r="A6" s="13"/>
      <c r="B6" s="13"/>
      <c r="C6" s="14"/>
      <c r="D6" s="13"/>
      <c r="E6" s="14"/>
      <c r="F6" s="14"/>
      <c r="G6" s="1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0.25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17" ht="14.25" customHeight="1">
      <c r="A8" s="8"/>
      <c r="B8" s="8"/>
      <c r="C8" s="6"/>
      <c r="D8" s="8"/>
      <c r="E8" s="6"/>
      <c r="F8" s="6"/>
      <c r="G8" s="6"/>
      <c r="H8" s="8"/>
      <c r="I8" s="8"/>
      <c r="J8" s="8"/>
      <c r="K8" s="8"/>
      <c r="L8" s="8"/>
      <c r="M8" s="8"/>
      <c r="N8" s="8"/>
      <c r="O8" s="8"/>
      <c r="P8"/>
      <c r="Q8" s="16"/>
    </row>
    <row r="9" spans="1:16" ht="14.25" customHeight="1">
      <c r="A9" s="8"/>
      <c r="B9" s="8"/>
      <c r="C9" s="6"/>
      <c r="D9" s="17"/>
      <c r="E9" s="6"/>
      <c r="F9" s="6"/>
      <c r="G9" s="6"/>
      <c r="H9" s="8"/>
      <c r="I9" s="8"/>
      <c r="J9" s="8"/>
      <c r="K9" s="18"/>
      <c r="L9" s="18"/>
      <c r="M9" s="18"/>
      <c r="N9" s="18"/>
      <c r="P9" s="19"/>
    </row>
    <row r="10" spans="2:14" ht="15.75">
      <c r="B10" s="21" t="s">
        <v>5</v>
      </c>
      <c r="G10" s="24"/>
      <c r="H10" s="25"/>
      <c r="I10" s="25"/>
      <c r="J10" s="25"/>
      <c r="K10" s="26"/>
      <c r="L10" s="26"/>
      <c r="M10" s="26"/>
      <c r="N10" s="26"/>
    </row>
    <row r="11" spans="2:4" ht="15">
      <c r="B11" s="27"/>
      <c r="D11" s="25"/>
    </row>
    <row r="12" spans="2:16" ht="15.75">
      <c r="B12" s="21" t="s">
        <v>6</v>
      </c>
      <c r="D12" s="25"/>
      <c r="H12" s="21"/>
      <c r="I12" s="21"/>
      <c r="K12" s="21" t="s">
        <v>7</v>
      </c>
      <c r="O12" s="29"/>
      <c r="P12" s="29"/>
    </row>
    <row r="13" ht="13.5" thickBot="1"/>
    <row r="14" spans="2:20" ht="16.5" thickBot="1">
      <c r="B14" s="30" t="s">
        <v>8</v>
      </c>
      <c r="C14" s="31" t="s">
        <v>9</v>
      </c>
      <c r="D14" s="32" t="s">
        <v>10</v>
      </c>
      <c r="E14" s="33" t="s">
        <v>11</v>
      </c>
      <c r="F14" s="33" t="s">
        <v>9</v>
      </c>
      <c r="G14" s="34" t="s">
        <v>12</v>
      </c>
      <c r="H14" s="35" t="s">
        <v>13</v>
      </c>
      <c r="I14" s="36" t="s">
        <v>13</v>
      </c>
      <c r="J14" s="37" t="s">
        <v>13</v>
      </c>
      <c r="K14" s="38" t="s">
        <v>14</v>
      </c>
      <c r="L14" s="39"/>
      <c r="M14" s="39"/>
      <c r="N14" s="40"/>
      <c r="O14" s="41" t="s">
        <v>15</v>
      </c>
      <c r="P14" s="42" t="s">
        <v>13</v>
      </c>
      <c r="Q14" s="34" t="s">
        <v>16</v>
      </c>
      <c r="R14" s="34" t="s">
        <v>17</v>
      </c>
      <c r="S14" s="34" t="s">
        <v>18</v>
      </c>
      <c r="T14" s="34" t="s">
        <v>18</v>
      </c>
    </row>
    <row r="15" spans="2:20" ht="16.5" thickBot="1">
      <c r="B15" s="43"/>
      <c r="C15" s="44"/>
      <c r="D15" s="45"/>
      <c r="E15" s="46"/>
      <c r="F15" s="46" t="s">
        <v>19</v>
      </c>
      <c r="G15" s="47" t="s">
        <v>20</v>
      </c>
      <c r="H15" s="48" t="s">
        <v>21</v>
      </c>
      <c r="I15" s="49" t="s">
        <v>22</v>
      </c>
      <c r="J15" s="50" t="s">
        <v>23</v>
      </c>
      <c r="K15" s="51" t="s">
        <v>24</v>
      </c>
      <c r="L15" s="51" t="s">
        <v>24</v>
      </c>
      <c r="M15" s="51" t="s">
        <v>25</v>
      </c>
      <c r="N15" s="51" t="s">
        <v>25</v>
      </c>
      <c r="O15" s="52" t="s">
        <v>26</v>
      </c>
      <c r="P15" s="52" t="s">
        <v>27</v>
      </c>
      <c r="Q15" s="53" t="s">
        <v>28</v>
      </c>
      <c r="R15" s="45"/>
      <c r="S15" s="53" t="s">
        <v>29</v>
      </c>
      <c r="T15" s="53" t="s">
        <v>30</v>
      </c>
    </row>
    <row r="16" spans="2:20" ht="12.75">
      <c r="B16" s="54">
        <v>1</v>
      </c>
      <c r="C16" s="54">
        <v>2</v>
      </c>
      <c r="D16" s="55" t="s">
        <v>31</v>
      </c>
      <c r="E16" s="54">
        <v>93</v>
      </c>
      <c r="F16" s="56">
        <v>304</v>
      </c>
      <c r="G16" s="57" t="s">
        <v>32</v>
      </c>
      <c r="H16" s="58">
        <v>0</v>
      </c>
      <c r="I16" s="59">
        <v>0.020229166666666666</v>
      </c>
      <c r="J16" s="60">
        <f aca="true" t="shared" si="0" ref="J16:J41">I16-H16</f>
        <v>0.020229166666666666</v>
      </c>
      <c r="K16" s="61">
        <v>0</v>
      </c>
      <c r="L16" s="61">
        <v>3</v>
      </c>
      <c r="M16" s="61">
        <v>2</v>
      </c>
      <c r="N16" s="61">
        <v>2</v>
      </c>
      <c r="O16" s="60">
        <v>0</v>
      </c>
      <c r="P16" s="62">
        <f aca="true" t="shared" si="1" ref="P16:P41">I16-H16+(K16+L16+M16+N16)*O16</f>
        <v>0.020229166666666666</v>
      </c>
      <c r="Q16" s="63">
        <f aca="true" t="shared" si="2" ref="Q16:Q41">P16-P$16</f>
        <v>0</v>
      </c>
      <c r="R16" s="64" t="s">
        <v>33</v>
      </c>
      <c r="S16" s="65">
        <v>15</v>
      </c>
      <c r="T16" s="66">
        <v>60</v>
      </c>
    </row>
    <row r="17" spans="2:20" ht="12.75">
      <c r="B17" s="54">
        <v>2</v>
      </c>
      <c r="C17" s="54">
        <v>1</v>
      </c>
      <c r="D17" s="55" t="s">
        <v>34</v>
      </c>
      <c r="E17" s="54">
        <v>94</v>
      </c>
      <c r="F17" s="56">
        <v>399</v>
      </c>
      <c r="G17" s="67" t="s">
        <v>35</v>
      </c>
      <c r="H17" s="58">
        <v>0</v>
      </c>
      <c r="I17" s="59">
        <v>0.0212962962962963</v>
      </c>
      <c r="J17" s="60">
        <f t="shared" si="0"/>
        <v>0.0212962962962963</v>
      </c>
      <c r="K17" s="61">
        <v>1</v>
      </c>
      <c r="L17" s="61">
        <v>1</v>
      </c>
      <c r="M17" s="61">
        <v>3</v>
      </c>
      <c r="N17" s="61">
        <v>3</v>
      </c>
      <c r="O17" s="60">
        <v>0</v>
      </c>
      <c r="P17" s="62">
        <f t="shared" si="1"/>
        <v>0.0212962962962963</v>
      </c>
      <c r="Q17" s="63">
        <f t="shared" si="2"/>
        <v>0.0010671296296296331</v>
      </c>
      <c r="R17" s="64" t="s">
        <v>36</v>
      </c>
      <c r="S17" s="65">
        <v>14</v>
      </c>
      <c r="T17" s="66">
        <v>59</v>
      </c>
    </row>
    <row r="18" spans="2:20" ht="12.75">
      <c r="B18" s="54">
        <v>3</v>
      </c>
      <c r="C18" s="54">
        <v>4</v>
      </c>
      <c r="D18" s="55" t="s">
        <v>37</v>
      </c>
      <c r="E18" s="54">
        <v>93</v>
      </c>
      <c r="F18" s="56">
        <v>287</v>
      </c>
      <c r="G18" s="67" t="s">
        <v>35</v>
      </c>
      <c r="H18" s="58">
        <v>0</v>
      </c>
      <c r="I18" s="59">
        <v>0.0218287037037037</v>
      </c>
      <c r="J18" s="60">
        <f t="shared" si="0"/>
        <v>0.0218287037037037</v>
      </c>
      <c r="K18" s="61">
        <v>2</v>
      </c>
      <c r="L18" s="61">
        <v>1</v>
      </c>
      <c r="M18" s="61">
        <v>3</v>
      </c>
      <c r="N18" s="61">
        <v>2</v>
      </c>
      <c r="O18" s="60">
        <v>0</v>
      </c>
      <c r="P18" s="62">
        <f t="shared" si="1"/>
        <v>0.0218287037037037</v>
      </c>
      <c r="Q18" s="63">
        <f t="shared" si="2"/>
        <v>0.0015995370370370347</v>
      </c>
      <c r="R18" s="64" t="s">
        <v>36</v>
      </c>
      <c r="S18" s="65">
        <v>13</v>
      </c>
      <c r="T18" s="66">
        <v>58</v>
      </c>
    </row>
    <row r="19" spans="2:20" ht="12.75">
      <c r="B19" s="54">
        <v>4</v>
      </c>
      <c r="C19" s="54">
        <v>3</v>
      </c>
      <c r="D19" s="55" t="s">
        <v>38</v>
      </c>
      <c r="E19" s="54">
        <v>93</v>
      </c>
      <c r="F19" s="56">
        <v>284</v>
      </c>
      <c r="G19" s="67" t="s">
        <v>35</v>
      </c>
      <c r="H19" s="58">
        <v>0</v>
      </c>
      <c r="I19" s="59">
        <v>0.022034722222222223</v>
      </c>
      <c r="J19" s="60">
        <f t="shared" si="0"/>
        <v>0.022034722222222223</v>
      </c>
      <c r="K19" s="61">
        <v>3</v>
      </c>
      <c r="L19" s="61">
        <v>4</v>
      </c>
      <c r="M19" s="61">
        <v>3</v>
      </c>
      <c r="N19" s="61">
        <v>3</v>
      </c>
      <c r="O19" s="60">
        <v>0</v>
      </c>
      <c r="P19" s="62">
        <f t="shared" si="1"/>
        <v>0.022034722222222223</v>
      </c>
      <c r="Q19" s="63">
        <f t="shared" si="2"/>
        <v>0.0018055555555555568</v>
      </c>
      <c r="R19" s="64" t="s">
        <v>36</v>
      </c>
      <c r="S19" s="65">
        <v>12</v>
      </c>
      <c r="T19" s="66">
        <v>57</v>
      </c>
    </row>
    <row r="20" spans="2:20" ht="12.75">
      <c r="B20" s="54">
        <v>5</v>
      </c>
      <c r="C20" s="54">
        <v>9</v>
      </c>
      <c r="D20" s="55" t="s">
        <v>39</v>
      </c>
      <c r="E20" s="54">
        <v>95</v>
      </c>
      <c r="F20" s="56">
        <v>386</v>
      </c>
      <c r="G20" s="67" t="s">
        <v>35</v>
      </c>
      <c r="H20" s="58">
        <v>0</v>
      </c>
      <c r="I20" s="59">
        <v>0.022174768518518517</v>
      </c>
      <c r="J20" s="60">
        <f t="shared" si="0"/>
        <v>0.022174768518518517</v>
      </c>
      <c r="K20" s="61">
        <v>0</v>
      </c>
      <c r="L20" s="61">
        <v>0</v>
      </c>
      <c r="M20" s="61">
        <v>3</v>
      </c>
      <c r="N20" s="61">
        <v>2</v>
      </c>
      <c r="O20" s="60">
        <v>0</v>
      </c>
      <c r="P20" s="62">
        <f t="shared" si="1"/>
        <v>0.022174768518518517</v>
      </c>
      <c r="Q20" s="63">
        <f t="shared" si="2"/>
        <v>0.0019456018518518511</v>
      </c>
      <c r="R20" s="64" t="s">
        <v>36</v>
      </c>
      <c r="S20" s="65">
        <v>11</v>
      </c>
      <c r="T20" s="66">
        <v>56</v>
      </c>
    </row>
    <row r="21" spans="2:20" ht="12.75">
      <c r="B21" s="54">
        <v>6</v>
      </c>
      <c r="C21" s="54">
        <v>6</v>
      </c>
      <c r="D21" s="55" t="s">
        <v>40</v>
      </c>
      <c r="E21" s="54">
        <v>95</v>
      </c>
      <c r="F21" s="56">
        <v>387</v>
      </c>
      <c r="G21" s="67" t="s">
        <v>35</v>
      </c>
      <c r="H21" s="58">
        <v>0</v>
      </c>
      <c r="I21" s="59">
        <v>0.02249537037037037</v>
      </c>
      <c r="J21" s="60">
        <f t="shared" si="0"/>
        <v>0.02249537037037037</v>
      </c>
      <c r="K21" s="61">
        <v>1</v>
      </c>
      <c r="L21" s="61">
        <v>4</v>
      </c>
      <c r="M21" s="61">
        <v>1</v>
      </c>
      <c r="N21" s="61">
        <v>3</v>
      </c>
      <c r="O21" s="60">
        <v>0</v>
      </c>
      <c r="P21" s="62">
        <f t="shared" si="1"/>
        <v>0.02249537037037037</v>
      </c>
      <c r="Q21" s="63">
        <f t="shared" si="2"/>
        <v>0.0022662037037037043</v>
      </c>
      <c r="R21" s="64" t="s">
        <v>36</v>
      </c>
      <c r="S21" s="65">
        <v>10</v>
      </c>
      <c r="T21" s="66">
        <v>55</v>
      </c>
    </row>
    <row r="22" spans="2:20" ht="12.75">
      <c r="B22" s="54">
        <v>7</v>
      </c>
      <c r="C22" s="54">
        <v>8</v>
      </c>
      <c r="D22" s="55" t="s">
        <v>41</v>
      </c>
      <c r="E22" s="54">
        <v>93</v>
      </c>
      <c r="F22" s="56">
        <v>354</v>
      </c>
      <c r="G22" s="57" t="s">
        <v>32</v>
      </c>
      <c r="H22" s="58">
        <v>0</v>
      </c>
      <c r="I22" s="59">
        <v>0.02271990740740741</v>
      </c>
      <c r="J22" s="60">
        <f t="shared" si="0"/>
        <v>0.02271990740740741</v>
      </c>
      <c r="K22" s="61">
        <v>2</v>
      </c>
      <c r="L22" s="61">
        <v>1</v>
      </c>
      <c r="M22" s="61">
        <v>2</v>
      </c>
      <c r="N22" s="61">
        <v>4</v>
      </c>
      <c r="O22" s="60">
        <v>0</v>
      </c>
      <c r="P22" s="62">
        <f t="shared" si="1"/>
        <v>0.02271990740740741</v>
      </c>
      <c r="Q22" s="63">
        <f t="shared" si="2"/>
        <v>0.0024907407407407448</v>
      </c>
      <c r="R22" s="64" t="s">
        <v>36</v>
      </c>
      <c r="S22" s="65">
        <v>9</v>
      </c>
      <c r="T22" s="66">
        <v>54</v>
      </c>
    </row>
    <row r="23" spans="2:20" ht="12.75">
      <c r="B23" s="54">
        <v>8</v>
      </c>
      <c r="C23" s="54">
        <v>5</v>
      </c>
      <c r="D23" s="55" t="s">
        <v>42</v>
      </c>
      <c r="E23" s="54">
        <v>94</v>
      </c>
      <c r="F23" s="56">
        <v>351</v>
      </c>
      <c r="G23" s="67" t="s">
        <v>35</v>
      </c>
      <c r="H23" s="58">
        <v>0</v>
      </c>
      <c r="I23" s="59">
        <v>0.022952546296296297</v>
      </c>
      <c r="J23" s="60">
        <f t="shared" si="0"/>
        <v>0.022952546296296297</v>
      </c>
      <c r="K23" s="61">
        <v>2</v>
      </c>
      <c r="L23" s="61">
        <v>3</v>
      </c>
      <c r="M23" s="61">
        <v>1</v>
      </c>
      <c r="N23" s="61">
        <v>4</v>
      </c>
      <c r="O23" s="60">
        <v>0</v>
      </c>
      <c r="P23" s="62">
        <f t="shared" si="1"/>
        <v>0.022952546296296297</v>
      </c>
      <c r="Q23" s="63">
        <f t="shared" si="2"/>
        <v>0.002723379629629631</v>
      </c>
      <c r="R23" s="64" t="s">
        <v>36</v>
      </c>
      <c r="S23" s="65">
        <v>8</v>
      </c>
      <c r="T23" s="66">
        <v>53</v>
      </c>
    </row>
    <row r="24" spans="2:20" ht="12.75">
      <c r="B24" s="54">
        <v>9</v>
      </c>
      <c r="C24" s="54">
        <v>7</v>
      </c>
      <c r="D24" s="55" t="s">
        <v>43</v>
      </c>
      <c r="E24" s="54">
        <v>94</v>
      </c>
      <c r="F24" s="56">
        <v>279</v>
      </c>
      <c r="G24" s="68" t="s">
        <v>44</v>
      </c>
      <c r="H24" s="58">
        <v>0</v>
      </c>
      <c r="I24" s="59">
        <v>0.023145833333333334</v>
      </c>
      <c r="J24" s="60">
        <f t="shared" si="0"/>
        <v>0.023145833333333334</v>
      </c>
      <c r="K24" s="61">
        <v>3</v>
      </c>
      <c r="L24" s="61">
        <v>3</v>
      </c>
      <c r="M24" s="61">
        <v>2</v>
      </c>
      <c r="N24" s="61">
        <v>2</v>
      </c>
      <c r="O24" s="60">
        <v>0</v>
      </c>
      <c r="P24" s="62">
        <f t="shared" si="1"/>
        <v>0.023145833333333334</v>
      </c>
      <c r="Q24" s="63">
        <f t="shared" si="2"/>
        <v>0.002916666666666668</v>
      </c>
      <c r="R24" s="64" t="s">
        <v>36</v>
      </c>
      <c r="S24" s="65">
        <v>7</v>
      </c>
      <c r="T24" s="66">
        <v>52</v>
      </c>
    </row>
    <row r="25" spans="2:20" ht="12.75">
      <c r="B25" s="54">
        <v>10</v>
      </c>
      <c r="C25" s="54">
        <v>12</v>
      </c>
      <c r="D25" s="55" t="s">
        <v>45</v>
      </c>
      <c r="E25" s="54">
        <v>95</v>
      </c>
      <c r="F25" s="56">
        <v>382</v>
      </c>
      <c r="G25" s="57" t="s">
        <v>46</v>
      </c>
      <c r="H25" s="58">
        <v>0</v>
      </c>
      <c r="I25" s="59">
        <v>0.024042824074074074</v>
      </c>
      <c r="J25" s="60">
        <f t="shared" si="0"/>
        <v>0.024042824074074074</v>
      </c>
      <c r="K25" s="61">
        <v>1</v>
      </c>
      <c r="L25" s="61">
        <v>1</v>
      </c>
      <c r="M25" s="61">
        <v>1</v>
      </c>
      <c r="N25" s="61">
        <v>3</v>
      </c>
      <c r="O25" s="60">
        <v>0</v>
      </c>
      <c r="P25" s="62">
        <f t="shared" si="1"/>
        <v>0.024042824074074074</v>
      </c>
      <c r="Q25" s="63">
        <f t="shared" si="2"/>
        <v>0.003813657407407408</v>
      </c>
      <c r="R25" s="64" t="s">
        <v>47</v>
      </c>
      <c r="S25" s="65">
        <v>6</v>
      </c>
      <c r="T25" s="66">
        <v>51</v>
      </c>
    </row>
    <row r="26" spans="2:20" ht="12.75">
      <c r="B26" s="54">
        <v>11</v>
      </c>
      <c r="C26" s="54">
        <v>10</v>
      </c>
      <c r="D26" s="55" t="s">
        <v>48</v>
      </c>
      <c r="E26" s="54">
        <v>94</v>
      </c>
      <c r="F26" s="56">
        <v>366</v>
      </c>
      <c r="G26" s="57" t="s">
        <v>49</v>
      </c>
      <c r="H26" s="58">
        <v>0</v>
      </c>
      <c r="I26" s="59">
        <v>0.02414236111111111</v>
      </c>
      <c r="J26" s="60">
        <f t="shared" si="0"/>
        <v>0.02414236111111111</v>
      </c>
      <c r="K26" s="61">
        <v>2</v>
      </c>
      <c r="L26" s="61">
        <v>2</v>
      </c>
      <c r="M26" s="61">
        <v>2</v>
      </c>
      <c r="N26" s="61">
        <v>4</v>
      </c>
      <c r="O26" s="60">
        <v>0</v>
      </c>
      <c r="P26" s="62">
        <f t="shared" si="1"/>
        <v>0.02414236111111111</v>
      </c>
      <c r="Q26" s="63">
        <f t="shared" si="2"/>
        <v>0.003913194444444445</v>
      </c>
      <c r="R26" s="64" t="s">
        <v>47</v>
      </c>
      <c r="S26" s="65">
        <v>5</v>
      </c>
      <c r="T26" s="66">
        <v>50</v>
      </c>
    </row>
    <row r="27" spans="2:20" ht="12.75">
      <c r="B27" s="54">
        <v>12</v>
      </c>
      <c r="C27" s="54">
        <v>13</v>
      </c>
      <c r="D27" s="55" t="s">
        <v>50</v>
      </c>
      <c r="E27" s="54">
        <v>94</v>
      </c>
      <c r="F27" s="56"/>
      <c r="G27" s="65" t="s">
        <v>51</v>
      </c>
      <c r="H27" s="58">
        <v>0</v>
      </c>
      <c r="I27" s="59">
        <v>0.02504976851851852</v>
      </c>
      <c r="J27" s="60">
        <f t="shared" si="0"/>
        <v>0.02504976851851852</v>
      </c>
      <c r="K27" s="61">
        <v>3</v>
      </c>
      <c r="L27" s="61">
        <v>0</v>
      </c>
      <c r="M27" s="61">
        <v>3</v>
      </c>
      <c r="N27" s="61">
        <v>3</v>
      </c>
      <c r="O27" s="60">
        <v>0</v>
      </c>
      <c r="P27" s="62">
        <f t="shared" si="1"/>
        <v>0.02504976851851852</v>
      </c>
      <c r="Q27" s="63">
        <f t="shared" si="2"/>
        <v>0.004820601851851854</v>
      </c>
      <c r="R27" s="64" t="s">
        <v>47</v>
      </c>
      <c r="S27" s="65">
        <v>4</v>
      </c>
      <c r="T27" s="66">
        <v>49</v>
      </c>
    </row>
    <row r="28" spans="2:20" ht="12.75">
      <c r="B28" s="54">
        <v>13</v>
      </c>
      <c r="C28" s="54">
        <v>20</v>
      </c>
      <c r="D28" s="55" t="s">
        <v>52</v>
      </c>
      <c r="E28" s="54">
        <v>95</v>
      </c>
      <c r="F28" s="56">
        <v>381</v>
      </c>
      <c r="G28" s="57" t="s">
        <v>46</v>
      </c>
      <c r="H28" s="58">
        <v>0</v>
      </c>
      <c r="I28" s="59">
        <v>0.025859953703703708</v>
      </c>
      <c r="J28" s="60">
        <f t="shared" si="0"/>
        <v>0.025859953703703708</v>
      </c>
      <c r="K28" s="61">
        <v>2</v>
      </c>
      <c r="L28" s="61">
        <v>1</v>
      </c>
      <c r="M28" s="61">
        <v>2</v>
      </c>
      <c r="N28" s="61">
        <v>3</v>
      </c>
      <c r="O28" s="60">
        <v>0</v>
      </c>
      <c r="P28" s="62">
        <f t="shared" si="1"/>
        <v>0.025859953703703708</v>
      </c>
      <c r="Q28" s="63">
        <f t="shared" si="2"/>
        <v>0.005630787037037042</v>
      </c>
      <c r="R28" s="64"/>
      <c r="S28" s="65">
        <v>3</v>
      </c>
      <c r="T28" s="66">
        <v>48</v>
      </c>
    </row>
    <row r="29" spans="2:20" ht="12.75">
      <c r="B29" s="54">
        <v>14</v>
      </c>
      <c r="C29" s="54">
        <v>17</v>
      </c>
      <c r="D29" s="55" t="s">
        <v>53</v>
      </c>
      <c r="E29" s="54">
        <v>93</v>
      </c>
      <c r="F29" s="56">
        <v>357</v>
      </c>
      <c r="G29" s="57" t="s">
        <v>54</v>
      </c>
      <c r="H29" s="58">
        <v>0</v>
      </c>
      <c r="I29" s="59">
        <v>0.02635300925925926</v>
      </c>
      <c r="J29" s="60">
        <f t="shared" si="0"/>
        <v>0.02635300925925926</v>
      </c>
      <c r="K29" s="61">
        <v>2</v>
      </c>
      <c r="L29" s="61">
        <v>1</v>
      </c>
      <c r="M29" s="61">
        <v>2</v>
      </c>
      <c r="N29" s="61">
        <v>2</v>
      </c>
      <c r="O29" s="60">
        <v>0</v>
      </c>
      <c r="P29" s="62">
        <f t="shared" si="1"/>
        <v>0.02635300925925926</v>
      </c>
      <c r="Q29" s="63">
        <f t="shared" si="2"/>
        <v>0.006123842592592594</v>
      </c>
      <c r="R29" s="64"/>
      <c r="S29" s="65">
        <v>3</v>
      </c>
      <c r="T29" s="66">
        <v>47</v>
      </c>
    </row>
    <row r="30" spans="2:20" ht="12.75">
      <c r="B30" s="54">
        <v>15</v>
      </c>
      <c r="C30" s="54">
        <v>18</v>
      </c>
      <c r="D30" s="55" t="s">
        <v>55</v>
      </c>
      <c r="E30" s="54">
        <v>93</v>
      </c>
      <c r="F30" s="56">
        <v>363</v>
      </c>
      <c r="G30" s="57" t="s">
        <v>54</v>
      </c>
      <c r="H30" s="58">
        <v>0</v>
      </c>
      <c r="I30" s="59">
        <v>0.02689583333333333</v>
      </c>
      <c r="J30" s="60">
        <f t="shared" si="0"/>
        <v>0.02689583333333333</v>
      </c>
      <c r="K30" s="61">
        <v>1</v>
      </c>
      <c r="L30" s="61">
        <v>1</v>
      </c>
      <c r="M30" s="61">
        <v>1</v>
      </c>
      <c r="N30" s="61">
        <v>3</v>
      </c>
      <c r="O30" s="60">
        <v>0</v>
      </c>
      <c r="P30" s="62">
        <f t="shared" si="1"/>
        <v>0.02689583333333333</v>
      </c>
      <c r="Q30" s="63">
        <f t="shared" si="2"/>
        <v>0.0066666666666666645</v>
      </c>
      <c r="R30" s="64"/>
      <c r="S30" s="65">
        <v>3</v>
      </c>
      <c r="T30" s="66">
        <v>46</v>
      </c>
    </row>
    <row r="31" spans="2:20" ht="12.75">
      <c r="B31" s="54">
        <v>16</v>
      </c>
      <c r="C31" s="54">
        <v>19</v>
      </c>
      <c r="D31" s="55" t="s">
        <v>56</v>
      </c>
      <c r="E31" s="54">
        <v>94</v>
      </c>
      <c r="F31" s="56">
        <v>394</v>
      </c>
      <c r="G31" s="57" t="s">
        <v>32</v>
      </c>
      <c r="H31" s="58">
        <v>0</v>
      </c>
      <c r="I31" s="59">
        <v>0.02757407407407407</v>
      </c>
      <c r="J31" s="60">
        <f t="shared" si="0"/>
        <v>0.02757407407407407</v>
      </c>
      <c r="K31" s="61">
        <v>1</v>
      </c>
      <c r="L31" s="61">
        <v>4</v>
      </c>
      <c r="M31" s="61">
        <v>5</v>
      </c>
      <c r="N31" s="61">
        <v>4</v>
      </c>
      <c r="O31" s="60">
        <v>0</v>
      </c>
      <c r="P31" s="62">
        <f t="shared" si="1"/>
        <v>0.02757407407407407</v>
      </c>
      <c r="Q31" s="63">
        <f t="shared" si="2"/>
        <v>0.007344907407407404</v>
      </c>
      <c r="R31" s="64"/>
      <c r="S31" s="65">
        <v>2</v>
      </c>
      <c r="T31" s="66">
        <v>45</v>
      </c>
    </row>
    <row r="32" spans="2:20" ht="12.75">
      <c r="B32" s="54">
        <v>17</v>
      </c>
      <c r="C32" s="54">
        <v>15</v>
      </c>
      <c r="D32" s="55" t="s">
        <v>57</v>
      </c>
      <c r="E32" s="54">
        <v>94</v>
      </c>
      <c r="F32" s="56">
        <v>352</v>
      </c>
      <c r="G32" s="68" t="s">
        <v>58</v>
      </c>
      <c r="H32" s="58">
        <v>0</v>
      </c>
      <c r="I32" s="59">
        <v>0.027583333333333335</v>
      </c>
      <c r="J32" s="60">
        <f t="shared" si="0"/>
        <v>0.027583333333333335</v>
      </c>
      <c r="K32" s="61">
        <v>4</v>
      </c>
      <c r="L32" s="61">
        <v>4</v>
      </c>
      <c r="M32" s="61">
        <v>3</v>
      </c>
      <c r="N32" s="61">
        <v>0</v>
      </c>
      <c r="O32" s="60">
        <v>0</v>
      </c>
      <c r="P32" s="62">
        <f t="shared" si="1"/>
        <v>0.027583333333333335</v>
      </c>
      <c r="Q32" s="63">
        <f t="shared" si="2"/>
        <v>0.007354166666666669</v>
      </c>
      <c r="R32" s="64"/>
      <c r="S32" s="65">
        <v>2</v>
      </c>
      <c r="T32" s="66">
        <v>44</v>
      </c>
    </row>
    <row r="33" spans="2:20" ht="12.75">
      <c r="B33" s="54">
        <v>18</v>
      </c>
      <c r="C33" s="54">
        <v>16</v>
      </c>
      <c r="D33" s="55" t="s">
        <v>59</v>
      </c>
      <c r="E33" s="54">
        <v>95</v>
      </c>
      <c r="F33" s="69" t="s">
        <v>60</v>
      </c>
      <c r="G33" s="57" t="s">
        <v>49</v>
      </c>
      <c r="H33" s="58">
        <v>0</v>
      </c>
      <c r="I33" s="59">
        <v>0.02836226851851852</v>
      </c>
      <c r="J33" s="60">
        <f t="shared" si="0"/>
        <v>0.02836226851851852</v>
      </c>
      <c r="K33" s="61">
        <v>3</v>
      </c>
      <c r="L33" s="61">
        <v>1</v>
      </c>
      <c r="M33" s="61">
        <v>3</v>
      </c>
      <c r="N33" s="61">
        <v>2</v>
      </c>
      <c r="O33" s="60">
        <v>0</v>
      </c>
      <c r="P33" s="62">
        <f t="shared" si="1"/>
        <v>0.02836226851851852</v>
      </c>
      <c r="Q33" s="63">
        <f t="shared" si="2"/>
        <v>0.008133101851851853</v>
      </c>
      <c r="R33" s="64"/>
      <c r="S33" s="65">
        <v>2</v>
      </c>
      <c r="T33" s="66">
        <v>43</v>
      </c>
    </row>
    <row r="34" spans="2:20" ht="12.75">
      <c r="B34" s="54">
        <v>19</v>
      </c>
      <c r="C34" s="54">
        <v>26</v>
      </c>
      <c r="D34" s="55" t="s">
        <v>61</v>
      </c>
      <c r="E34" s="54">
        <v>94</v>
      </c>
      <c r="F34" s="56">
        <v>379</v>
      </c>
      <c r="G34" s="57" t="s">
        <v>54</v>
      </c>
      <c r="H34" s="58">
        <v>0</v>
      </c>
      <c r="I34" s="59">
        <v>0.02922453703703704</v>
      </c>
      <c r="J34" s="60">
        <f t="shared" si="0"/>
        <v>0.02922453703703704</v>
      </c>
      <c r="K34" s="61">
        <v>2</v>
      </c>
      <c r="L34" s="61">
        <v>1</v>
      </c>
      <c r="M34" s="61">
        <v>3</v>
      </c>
      <c r="N34" s="61">
        <v>2</v>
      </c>
      <c r="O34" s="60">
        <v>0</v>
      </c>
      <c r="P34" s="62">
        <f t="shared" si="1"/>
        <v>0.02922453703703704</v>
      </c>
      <c r="Q34" s="63">
        <f t="shared" si="2"/>
        <v>0.008995370370370372</v>
      </c>
      <c r="R34" s="64"/>
      <c r="S34" s="65">
        <v>2</v>
      </c>
      <c r="T34" s="66">
        <v>42</v>
      </c>
    </row>
    <row r="35" spans="2:20" ht="12.75">
      <c r="B35" s="54">
        <v>20</v>
      </c>
      <c r="C35" s="54">
        <v>22</v>
      </c>
      <c r="D35" s="55" t="s">
        <v>62</v>
      </c>
      <c r="E35" s="54">
        <v>95</v>
      </c>
      <c r="F35" s="56">
        <v>383</v>
      </c>
      <c r="G35" s="57" t="s">
        <v>46</v>
      </c>
      <c r="H35" s="58">
        <v>0</v>
      </c>
      <c r="I35" s="59">
        <v>0.02957638888888889</v>
      </c>
      <c r="J35" s="60">
        <f t="shared" si="0"/>
        <v>0.02957638888888889</v>
      </c>
      <c r="K35" s="61">
        <v>5</v>
      </c>
      <c r="L35" s="61">
        <v>3</v>
      </c>
      <c r="M35" s="61">
        <v>5</v>
      </c>
      <c r="N35" s="61">
        <v>4</v>
      </c>
      <c r="O35" s="60">
        <v>0</v>
      </c>
      <c r="P35" s="62">
        <f t="shared" si="1"/>
        <v>0.02957638888888889</v>
      </c>
      <c r="Q35" s="63">
        <f t="shared" si="2"/>
        <v>0.009347222222222226</v>
      </c>
      <c r="R35" s="64"/>
      <c r="S35" s="65">
        <v>2</v>
      </c>
      <c r="T35" s="66">
        <v>41</v>
      </c>
    </row>
    <row r="36" spans="2:20" ht="12.75">
      <c r="B36" s="54">
        <v>21</v>
      </c>
      <c r="C36" s="54">
        <v>23</v>
      </c>
      <c r="D36" s="55" t="s">
        <v>63</v>
      </c>
      <c r="E36" s="54">
        <v>93</v>
      </c>
      <c r="F36" s="56">
        <v>314</v>
      </c>
      <c r="G36" s="57" t="s">
        <v>64</v>
      </c>
      <c r="H36" s="58">
        <v>0</v>
      </c>
      <c r="I36" s="59">
        <v>0.030219907407407407</v>
      </c>
      <c r="J36" s="60">
        <f t="shared" si="0"/>
        <v>0.030219907407407407</v>
      </c>
      <c r="K36" s="61">
        <v>2</v>
      </c>
      <c r="L36" s="61">
        <v>1</v>
      </c>
      <c r="M36" s="61">
        <v>2</v>
      </c>
      <c r="N36" s="61">
        <v>1</v>
      </c>
      <c r="O36" s="60">
        <v>0</v>
      </c>
      <c r="P36" s="62">
        <f t="shared" si="1"/>
        <v>0.030219907407407407</v>
      </c>
      <c r="Q36" s="63">
        <f t="shared" si="2"/>
        <v>0.009990740740740741</v>
      </c>
      <c r="R36" s="64"/>
      <c r="S36" s="65">
        <v>2</v>
      </c>
      <c r="T36" s="66">
        <v>40</v>
      </c>
    </row>
    <row r="37" spans="2:20" ht="12.75">
      <c r="B37" s="54">
        <v>22</v>
      </c>
      <c r="C37" s="54">
        <v>21</v>
      </c>
      <c r="D37" s="55" t="s">
        <v>65</v>
      </c>
      <c r="E37" s="54">
        <v>94</v>
      </c>
      <c r="F37" s="56">
        <v>411</v>
      </c>
      <c r="G37" s="57" t="s">
        <v>54</v>
      </c>
      <c r="H37" s="58">
        <v>0</v>
      </c>
      <c r="I37" s="59">
        <v>0.03104398148148148</v>
      </c>
      <c r="J37" s="60">
        <f t="shared" si="0"/>
        <v>0.03104398148148148</v>
      </c>
      <c r="K37" s="61">
        <v>2</v>
      </c>
      <c r="L37" s="61">
        <v>3</v>
      </c>
      <c r="M37" s="61">
        <v>4</v>
      </c>
      <c r="N37" s="61">
        <v>4</v>
      </c>
      <c r="O37" s="60">
        <v>0</v>
      </c>
      <c r="P37" s="62">
        <f t="shared" si="1"/>
        <v>0.03104398148148148</v>
      </c>
      <c r="Q37" s="63">
        <f t="shared" si="2"/>
        <v>0.010814814814814815</v>
      </c>
      <c r="R37" s="64"/>
      <c r="S37" s="65">
        <v>2</v>
      </c>
      <c r="T37" s="66">
        <v>39</v>
      </c>
    </row>
    <row r="38" spans="2:20" ht="12.75">
      <c r="B38" s="54">
        <v>23</v>
      </c>
      <c r="C38" s="54">
        <v>24</v>
      </c>
      <c r="D38" s="55" t="s">
        <v>66</v>
      </c>
      <c r="E38" s="54">
        <v>94</v>
      </c>
      <c r="F38" s="56">
        <v>395</v>
      </c>
      <c r="G38" s="57" t="s">
        <v>32</v>
      </c>
      <c r="H38" s="58">
        <v>0</v>
      </c>
      <c r="I38" s="59">
        <v>0.03146990740740741</v>
      </c>
      <c r="J38" s="60">
        <f t="shared" si="0"/>
        <v>0.03146990740740741</v>
      </c>
      <c r="K38" s="61">
        <v>4</v>
      </c>
      <c r="L38" s="61">
        <v>4</v>
      </c>
      <c r="M38" s="61">
        <v>4</v>
      </c>
      <c r="N38" s="61">
        <v>3</v>
      </c>
      <c r="O38" s="60">
        <v>0</v>
      </c>
      <c r="P38" s="62">
        <f t="shared" si="1"/>
        <v>0.03146990740740741</v>
      </c>
      <c r="Q38" s="63">
        <f t="shared" si="2"/>
        <v>0.011240740740740746</v>
      </c>
      <c r="R38" s="64"/>
      <c r="S38" s="65">
        <v>2</v>
      </c>
      <c r="T38" s="66">
        <v>38</v>
      </c>
    </row>
    <row r="39" spans="2:20" ht="12.75">
      <c r="B39" s="54">
        <v>24</v>
      </c>
      <c r="C39" s="54">
        <v>25</v>
      </c>
      <c r="D39" s="55" t="s">
        <v>67</v>
      </c>
      <c r="E39" s="54">
        <v>94</v>
      </c>
      <c r="F39" s="56"/>
      <c r="G39" s="57" t="s">
        <v>54</v>
      </c>
      <c r="H39" s="58">
        <v>0</v>
      </c>
      <c r="I39" s="59">
        <v>0.03509259259259259</v>
      </c>
      <c r="J39" s="60">
        <f t="shared" si="0"/>
        <v>0.03509259259259259</v>
      </c>
      <c r="K39" s="61">
        <v>1</v>
      </c>
      <c r="L39" s="61">
        <v>4</v>
      </c>
      <c r="M39" s="61">
        <v>3</v>
      </c>
      <c r="N39" s="61">
        <v>5</v>
      </c>
      <c r="O39" s="60">
        <v>0</v>
      </c>
      <c r="P39" s="62">
        <f t="shared" si="1"/>
        <v>0.03509259259259259</v>
      </c>
      <c r="Q39" s="63">
        <f t="shared" si="2"/>
        <v>0.014863425925925926</v>
      </c>
      <c r="R39" s="64"/>
      <c r="S39" s="65">
        <v>2</v>
      </c>
      <c r="T39" s="66">
        <v>37</v>
      </c>
    </row>
    <row r="40" spans="2:20" ht="12.75">
      <c r="B40" s="54">
        <v>25</v>
      </c>
      <c r="C40" s="54">
        <v>28</v>
      </c>
      <c r="D40" s="55" t="s">
        <v>68</v>
      </c>
      <c r="E40" s="54">
        <v>93</v>
      </c>
      <c r="F40" s="56">
        <v>365</v>
      </c>
      <c r="G40" s="57" t="s">
        <v>49</v>
      </c>
      <c r="H40" s="58">
        <v>0</v>
      </c>
      <c r="I40" s="59">
        <v>0.03550925925925926</v>
      </c>
      <c r="J40" s="60">
        <f t="shared" si="0"/>
        <v>0.03550925925925926</v>
      </c>
      <c r="K40" s="61">
        <v>2</v>
      </c>
      <c r="L40" s="61">
        <v>2</v>
      </c>
      <c r="M40" s="61">
        <v>3</v>
      </c>
      <c r="N40" s="61">
        <v>4</v>
      </c>
      <c r="O40" s="60">
        <v>0</v>
      </c>
      <c r="P40" s="62">
        <f t="shared" si="1"/>
        <v>0.03550925925925926</v>
      </c>
      <c r="Q40" s="63">
        <f t="shared" si="2"/>
        <v>0.015280092592592595</v>
      </c>
      <c r="R40" s="64"/>
      <c r="S40" s="65">
        <v>2</v>
      </c>
      <c r="T40" s="66">
        <v>36</v>
      </c>
    </row>
    <row r="41" spans="2:20" ht="13.5" thickBot="1">
      <c r="B41" s="70">
        <v>26</v>
      </c>
      <c r="C41" s="70">
        <v>27</v>
      </c>
      <c r="D41" s="71" t="s">
        <v>69</v>
      </c>
      <c r="E41" s="70">
        <v>94</v>
      </c>
      <c r="F41" s="72">
        <v>410</v>
      </c>
      <c r="G41" s="73" t="s">
        <v>54</v>
      </c>
      <c r="H41" s="74">
        <v>0</v>
      </c>
      <c r="I41" s="75">
        <v>0.03606481481481481</v>
      </c>
      <c r="J41" s="76">
        <f t="shared" si="0"/>
        <v>0.03606481481481481</v>
      </c>
      <c r="K41" s="77">
        <v>2</v>
      </c>
      <c r="L41" s="77">
        <v>2</v>
      </c>
      <c r="M41" s="77">
        <v>5</v>
      </c>
      <c r="N41" s="77">
        <v>4</v>
      </c>
      <c r="O41" s="76">
        <v>0</v>
      </c>
      <c r="P41" s="78">
        <f t="shared" si="1"/>
        <v>0.03606481481481481</v>
      </c>
      <c r="Q41" s="79">
        <f t="shared" si="2"/>
        <v>0.015835648148148147</v>
      </c>
      <c r="R41" s="80"/>
      <c r="S41" s="81">
        <v>1</v>
      </c>
      <c r="T41" s="82">
        <v>35</v>
      </c>
    </row>
    <row r="42" spans="3:8" ht="12.75">
      <c r="C42" s="83"/>
      <c r="D42" s="55"/>
      <c r="E42" s="84"/>
      <c r="F42" s="56"/>
      <c r="G42" s="85"/>
      <c r="H42" s="25"/>
    </row>
    <row r="43" spans="2:7" ht="14.25">
      <c r="B43" s="86"/>
      <c r="C43" s="85"/>
      <c r="D43" s="87" t="s">
        <v>70</v>
      </c>
      <c r="E43" s="85"/>
      <c r="F43" s="85"/>
      <c r="G43" s="84"/>
    </row>
    <row r="44" spans="3:18" ht="12.75">
      <c r="C44" s="54">
        <v>11</v>
      </c>
      <c r="D44" s="55" t="s">
        <v>71</v>
      </c>
      <c r="E44" s="54">
        <v>94</v>
      </c>
      <c r="F44" s="56">
        <v>396</v>
      </c>
      <c r="G44" s="57" t="s">
        <v>32</v>
      </c>
      <c r="R44" s="20"/>
    </row>
    <row r="45" spans="3:18" ht="12.75">
      <c r="C45" s="54">
        <v>14</v>
      </c>
      <c r="D45" s="55" t="s">
        <v>72</v>
      </c>
      <c r="E45" s="54">
        <v>94</v>
      </c>
      <c r="F45" s="56">
        <v>397</v>
      </c>
      <c r="G45" s="57" t="s">
        <v>32</v>
      </c>
      <c r="R45" s="20"/>
    </row>
    <row r="46" spans="3:18" ht="12.75">
      <c r="C46" s="85"/>
      <c r="D46" s="55"/>
      <c r="E46" s="85"/>
      <c r="F46" s="85"/>
      <c r="G46" s="84"/>
      <c r="R46" s="20"/>
    </row>
    <row r="47" spans="13:17" ht="12.75">
      <c r="M47" s="28" t="s">
        <v>73</v>
      </c>
      <c r="O47" s="28"/>
      <c r="Q47" s="10"/>
    </row>
    <row r="48" spans="15:17" ht="12.75">
      <c r="O48" s="28"/>
      <c r="Q48" s="10"/>
    </row>
    <row r="49" spans="13:17" ht="12.75">
      <c r="M49" t="s">
        <v>74</v>
      </c>
      <c r="O49" s="28"/>
      <c r="Q49" s="10"/>
    </row>
  </sheetData>
  <mergeCells count="6">
    <mergeCell ref="K14:N14"/>
    <mergeCell ref="A7:T7"/>
    <mergeCell ref="A1:T1"/>
    <mergeCell ref="A3:T3"/>
    <mergeCell ref="A5:T5"/>
    <mergeCell ref="B2:S2"/>
  </mergeCells>
  <printOptions/>
  <pageMargins left="0.5905511811023623" right="0" top="0.7480314960629921" bottom="0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showGridLines="0" workbookViewId="0" topLeftCell="A4">
      <selection activeCell="AA42" sqref="AA42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3.00390625" style="10" customWidth="1"/>
    <col min="4" max="4" width="20.00390625" style="23" customWidth="1"/>
    <col min="5" max="5" width="2.75390625" style="10" customWidth="1"/>
    <col min="6" max="6" width="3.875" style="10" customWidth="1"/>
    <col min="7" max="7" width="23.125" style="22" customWidth="1"/>
    <col min="8" max="8" width="10.00390625" style="0" hidden="1" customWidth="1"/>
    <col min="9" max="9" width="11.625" style="0" hidden="1" customWidth="1"/>
    <col min="10" max="10" width="8.875" style="0" hidden="1" customWidth="1"/>
    <col min="11" max="12" width="2.00390625" style="28" customWidth="1"/>
    <col min="13" max="13" width="1.875" style="28" customWidth="1"/>
    <col min="14" max="14" width="2.125" style="28" customWidth="1"/>
    <col min="15" max="15" width="8.75390625" style="10" hidden="1" customWidth="1"/>
    <col min="16" max="16" width="8.75390625" style="10" customWidth="1"/>
    <col min="17" max="17" width="7.375" style="20" customWidth="1"/>
    <col min="18" max="18" width="2.875" style="0" customWidth="1"/>
    <col min="19" max="19" width="3.00390625" style="0" customWidth="1"/>
    <col min="20" max="20" width="3.75390625" style="0" customWidth="1"/>
  </cols>
  <sheetData>
    <row r="1" spans="1:20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3.2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</row>
    <row r="3" spans="1:20" ht="23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18" ht="18">
      <c r="A4" s="4"/>
      <c r="B4" s="5"/>
      <c r="C4" s="6"/>
      <c r="D4" s="7"/>
      <c r="E4" s="6"/>
      <c r="F4" s="6"/>
      <c r="G4" s="6"/>
      <c r="H4" s="6"/>
      <c r="I4" s="7"/>
      <c r="J4" s="8"/>
      <c r="K4" s="8"/>
      <c r="L4" s="8"/>
      <c r="M4" s="8"/>
      <c r="N4" s="8"/>
      <c r="O4" s="8"/>
      <c r="P4" s="9"/>
      <c r="Q4" s="10"/>
      <c r="R4" s="11"/>
    </row>
    <row r="5" spans="1:20" ht="23.25" customHeight="1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23.25" customHeight="1">
      <c r="A6" s="13"/>
      <c r="B6" s="13"/>
      <c r="C6" s="14"/>
      <c r="D6" s="13"/>
      <c r="E6" s="14"/>
      <c r="F6" s="14"/>
      <c r="G6" s="1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0.25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17" ht="14.25" customHeight="1">
      <c r="A8" s="8"/>
      <c r="B8" s="8"/>
      <c r="C8" s="9"/>
      <c r="D8" s="8"/>
      <c r="E8" s="9"/>
      <c r="F8" s="6"/>
      <c r="G8" s="6"/>
      <c r="H8" s="8"/>
      <c r="I8" s="8"/>
      <c r="J8" s="8"/>
      <c r="K8" s="8"/>
      <c r="L8" s="8"/>
      <c r="M8" s="8"/>
      <c r="N8" s="8"/>
      <c r="O8" s="8"/>
      <c r="P8"/>
      <c r="Q8" s="16"/>
    </row>
    <row r="9" spans="1:16" ht="14.25" customHeight="1">
      <c r="A9" s="8"/>
      <c r="B9" s="8"/>
      <c r="C9" s="9"/>
      <c r="D9" s="17"/>
      <c r="E9" s="9"/>
      <c r="F9" s="9"/>
      <c r="G9" s="6"/>
      <c r="H9" s="8"/>
      <c r="I9" s="8"/>
      <c r="J9" s="8"/>
      <c r="K9" s="18"/>
      <c r="L9" s="18"/>
      <c r="M9" s="18"/>
      <c r="N9" s="18"/>
      <c r="P9" s="19"/>
    </row>
    <row r="10" spans="2:14" ht="15.75">
      <c r="B10" s="21" t="s">
        <v>75</v>
      </c>
      <c r="G10" s="24"/>
      <c r="H10" s="25"/>
      <c r="I10" s="25"/>
      <c r="J10" s="25"/>
      <c r="K10" s="26"/>
      <c r="L10" s="26"/>
      <c r="M10" s="26"/>
      <c r="N10" s="26"/>
    </row>
    <row r="11" spans="2:6" ht="15">
      <c r="B11" s="27"/>
      <c r="D11" s="25"/>
      <c r="E11" s="29"/>
      <c r="F11" s="29"/>
    </row>
    <row r="12" spans="2:16" ht="15.75">
      <c r="B12" s="21" t="s">
        <v>6</v>
      </c>
      <c r="C12" s="22"/>
      <c r="D12" s="25"/>
      <c r="E12" s="22"/>
      <c r="F12" s="22"/>
      <c r="H12" s="21"/>
      <c r="I12" s="21"/>
      <c r="K12" s="21" t="s">
        <v>7</v>
      </c>
      <c r="O12" s="29"/>
      <c r="P12" s="29"/>
    </row>
    <row r="13" ht="13.5" thickBot="1"/>
    <row r="14" spans="2:20" ht="16.5" thickBot="1">
      <c r="B14" s="30" t="s">
        <v>8</v>
      </c>
      <c r="C14" s="88" t="s">
        <v>9</v>
      </c>
      <c r="D14" s="32" t="s">
        <v>10</v>
      </c>
      <c r="E14" s="41" t="s">
        <v>11</v>
      </c>
      <c r="F14" s="33" t="s">
        <v>9</v>
      </c>
      <c r="G14" s="34" t="s">
        <v>12</v>
      </c>
      <c r="H14" s="35" t="s">
        <v>13</v>
      </c>
      <c r="I14" s="36" t="s">
        <v>13</v>
      </c>
      <c r="J14" s="37" t="s">
        <v>13</v>
      </c>
      <c r="K14" s="38" t="s">
        <v>14</v>
      </c>
      <c r="L14" s="39"/>
      <c r="M14" s="39"/>
      <c r="N14" s="40"/>
      <c r="O14" s="41" t="s">
        <v>15</v>
      </c>
      <c r="P14" s="42" t="s">
        <v>13</v>
      </c>
      <c r="Q14" s="34" t="s">
        <v>16</v>
      </c>
      <c r="R14" s="34" t="s">
        <v>17</v>
      </c>
      <c r="S14" s="34" t="s">
        <v>18</v>
      </c>
      <c r="T14" s="34" t="s">
        <v>18</v>
      </c>
    </row>
    <row r="15" spans="2:20" ht="16.5" thickBot="1">
      <c r="B15" s="43"/>
      <c r="C15" s="89"/>
      <c r="D15" s="45"/>
      <c r="E15" s="90"/>
      <c r="F15" s="46" t="s">
        <v>19</v>
      </c>
      <c r="G15" s="47" t="s">
        <v>20</v>
      </c>
      <c r="H15" s="48" t="s">
        <v>21</v>
      </c>
      <c r="I15" s="49" t="s">
        <v>22</v>
      </c>
      <c r="J15" s="50" t="s">
        <v>23</v>
      </c>
      <c r="K15" s="51" t="s">
        <v>24</v>
      </c>
      <c r="L15" s="51" t="s">
        <v>24</v>
      </c>
      <c r="M15" s="51" t="s">
        <v>25</v>
      </c>
      <c r="N15" s="51" t="s">
        <v>25</v>
      </c>
      <c r="O15" s="52" t="s">
        <v>26</v>
      </c>
      <c r="P15" s="52" t="s">
        <v>27</v>
      </c>
      <c r="Q15" s="53" t="s">
        <v>28</v>
      </c>
      <c r="R15" s="45"/>
      <c r="S15" s="53" t="s">
        <v>29</v>
      </c>
      <c r="T15" s="53" t="s">
        <v>30</v>
      </c>
    </row>
    <row r="16" spans="2:20" ht="12.75">
      <c r="B16" s="54">
        <v>1</v>
      </c>
      <c r="C16" s="54">
        <v>31</v>
      </c>
      <c r="D16" s="55" t="s">
        <v>76</v>
      </c>
      <c r="E16" s="54">
        <v>90</v>
      </c>
      <c r="F16" s="56">
        <v>115</v>
      </c>
      <c r="G16" s="57" t="s">
        <v>32</v>
      </c>
      <c r="H16" s="58">
        <v>0</v>
      </c>
      <c r="I16" s="59">
        <v>0.026629629629629628</v>
      </c>
      <c r="J16" s="60">
        <f aca="true" t="shared" si="0" ref="J16:J31">I16-H16</f>
        <v>0.026629629629629628</v>
      </c>
      <c r="K16" s="61">
        <v>5</v>
      </c>
      <c r="L16" s="61">
        <v>1</v>
      </c>
      <c r="M16" s="61">
        <v>2</v>
      </c>
      <c r="N16" s="61">
        <v>2</v>
      </c>
      <c r="O16" s="60">
        <v>0</v>
      </c>
      <c r="P16" s="62">
        <f aca="true" t="shared" si="1" ref="P16:P31">I16-H16+(K16+L16+M16+N16)*O16</f>
        <v>0.026629629629629628</v>
      </c>
      <c r="Q16" s="63">
        <f aca="true" t="shared" si="2" ref="Q16:Q31">P16-P$16</f>
        <v>0</v>
      </c>
      <c r="R16" s="64" t="s">
        <v>33</v>
      </c>
      <c r="S16" s="65">
        <v>22</v>
      </c>
      <c r="T16" s="65">
        <v>35</v>
      </c>
    </row>
    <row r="17" spans="2:20" ht="12.75">
      <c r="B17" s="54">
        <v>2</v>
      </c>
      <c r="C17" s="54">
        <v>36</v>
      </c>
      <c r="D17" s="55" t="s">
        <v>77</v>
      </c>
      <c r="E17" s="54">
        <v>92</v>
      </c>
      <c r="F17" s="56">
        <v>201</v>
      </c>
      <c r="G17" s="57" t="s">
        <v>54</v>
      </c>
      <c r="H17" s="58">
        <v>0</v>
      </c>
      <c r="I17" s="59">
        <v>0.026863425925925926</v>
      </c>
      <c r="J17" s="60">
        <f t="shared" si="0"/>
        <v>0.026863425925925926</v>
      </c>
      <c r="K17" s="61">
        <v>2</v>
      </c>
      <c r="L17" s="61">
        <v>2</v>
      </c>
      <c r="M17" s="61">
        <v>0</v>
      </c>
      <c r="N17" s="61">
        <v>3</v>
      </c>
      <c r="O17" s="60">
        <v>0</v>
      </c>
      <c r="P17" s="62">
        <f t="shared" si="1"/>
        <v>0.026863425925925926</v>
      </c>
      <c r="Q17" s="63">
        <f t="shared" si="2"/>
        <v>0.00023379629629629792</v>
      </c>
      <c r="R17" s="64" t="s">
        <v>33</v>
      </c>
      <c r="S17" s="65">
        <v>21</v>
      </c>
      <c r="T17" s="65">
        <v>34</v>
      </c>
    </row>
    <row r="18" spans="2:20" ht="12.75">
      <c r="B18" s="54">
        <v>3</v>
      </c>
      <c r="C18" s="54">
        <v>34</v>
      </c>
      <c r="D18" s="55" t="s">
        <v>78</v>
      </c>
      <c r="E18" s="54">
        <v>92</v>
      </c>
      <c r="F18" s="56">
        <v>280</v>
      </c>
      <c r="G18" s="57" t="s">
        <v>79</v>
      </c>
      <c r="H18" s="58">
        <v>0</v>
      </c>
      <c r="I18" s="59">
        <v>0.027059027777777783</v>
      </c>
      <c r="J18" s="60">
        <f t="shared" si="0"/>
        <v>0.027059027777777783</v>
      </c>
      <c r="K18" s="61">
        <v>2</v>
      </c>
      <c r="L18" s="61">
        <v>2</v>
      </c>
      <c r="M18" s="61">
        <v>3</v>
      </c>
      <c r="N18" s="61">
        <v>0</v>
      </c>
      <c r="O18" s="60">
        <v>0</v>
      </c>
      <c r="P18" s="62">
        <f t="shared" si="1"/>
        <v>0.027059027777777783</v>
      </c>
      <c r="Q18" s="63">
        <f t="shared" si="2"/>
        <v>0.00042939814814815444</v>
      </c>
      <c r="R18" s="64" t="s">
        <v>33</v>
      </c>
      <c r="S18" s="65">
        <v>20</v>
      </c>
      <c r="T18" s="65">
        <v>33</v>
      </c>
    </row>
    <row r="19" spans="2:20" ht="12.75">
      <c r="B19" s="54">
        <v>4</v>
      </c>
      <c r="C19" s="54">
        <v>35</v>
      </c>
      <c r="D19" s="55" t="s">
        <v>80</v>
      </c>
      <c r="E19" s="54">
        <v>92</v>
      </c>
      <c r="F19" s="56">
        <v>277</v>
      </c>
      <c r="G19" s="57" t="s">
        <v>79</v>
      </c>
      <c r="H19" s="58">
        <v>0</v>
      </c>
      <c r="I19" s="59">
        <v>0.027065972222222224</v>
      </c>
      <c r="J19" s="60">
        <f t="shared" si="0"/>
        <v>0.027065972222222224</v>
      </c>
      <c r="K19" s="61">
        <v>3</v>
      </c>
      <c r="L19" s="61">
        <v>1</v>
      </c>
      <c r="M19" s="61">
        <v>1</v>
      </c>
      <c r="N19" s="61">
        <v>2</v>
      </c>
      <c r="O19" s="60">
        <v>0</v>
      </c>
      <c r="P19" s="62">
        <f t="shared" si="1"/>
        <v>0.027065972222222224</v>
      </c>
      <c r="Q19" s="63">
        <f t="shared" si="2"/>
        <v>0.0004363425925925958</v>
      </c>
      <c r="R19" s="64" t="s">
        <v>33</v>
      </c>
      <c r="S19" s="65">
        <v>19</v>
      </c>
      <c r="T19" s="65">
        <v>32</v>
      </c>
    </row>
    <row r="20" spans="2:20" ht="12.75">
      <c r="B20" s="54">
        <v>5</v>
      </c>
      <c r="C20" s="54">
        <v>38</v>
      </c>
      <c r="D20" s="55" t="s">
        <v>81</v>
      </c>
      <c r="E20" s="54">
        <v>92</v>
      </c>
      <c r="F20" s="56">
        <v>307</v>
      </c>
      <c r="G20" s="57" t="s">
        <v>32</v>
      </c>
      <c r="H20" s="58">
        <v>0</v>
      </c>
      <c r="I20" s="59">
        <v>0.027070601851851853</v>
      </c>
      <c r="J20" s="60">
        <f t="shared" si="0"/>
        <v>0.027070601851851853</v>
      </c>
      <c r="K20" s="61">
        <v>2</v>
      </c>
      <c r="L20" s="61">
        <v>1</v>
      </c>
      <c r="M20" s="61">
        <v>1</v>
      </c>
      <c r="N20" s="61">
        <v>0</v>
      </c>
      <c r="O20" s="60">
        <v>0</v>
      </c>
      <c r="P20" s="62">
        <f t="shared" si="1"/>
        <v>0.027070601851851853</v>
      </c>
      <c r="Q20" s="63">
        <f t="shared" si="2"/>
        <v>0.00044097222222222454</v>
      </c>
      <c r="R20" s="64" t="s">
        <v>33</v>
      </c>
      <c r="S20" s="65">
        <v>18</v>
      </c>
      <c r="T20" s="65">
        <v>31</v>
      </c>
    </row>
    <row r="21" spans="2:20" ht="12.75">
      <c r="B21" s="54">
        <v>6</v>
      </c>
      <c r="C21" s="54">
        <v>32</v>
      </c>
      <c r="D21" s="55" t="s">
        <v>82</v>
      </c>
      <c r="E21" s="54">
        <v>92</v>
      </c>
      <c r="F21" s="56">
        <v>298</v>
      </c>
      <c r="G21" s="57" t="s">
        <v>54</v>
      </c>
      <c r="H21" s="58">
        <v>0</v>
      </c>
      <c r="I21" s="59">
        <v>0.027761574074074074</v>
      </c>
      <c r="J21" s="60">
        <f t="shared" si="0"/>
        <v>0.027761574074074074</v>
      </c>
      <c r="K21" s="61">
        <v>2</v>
      </c>
      <c r="L21" s="61">
        <v>2</v>
      </c>
      <c r="M21" s="61">
        <v>4</v>
      </c>
      <c r="N21" s="61">
        <v>3</v>
      </c>
      <c r="O21" s="60">
        <v>0</v>
      </c>
      <c r="P21" s="62">
        <f t="shared" si="1"/>
        <v>0.027761574074074074</v>
      </c>
      <c r="Q21" s="63">
        <f t="shared" si="2"/>
        <v>0.0011319444444444458</v>
      </c>
      <c r="R21" s="64" t="s">
        <v>33</v>
      </c>
      <c r="S21" s="65">
        <v>17</v>
      </c>
      <c r="T21" s="65">
        <v>30</v>
      </c>
    </row>
    <row r="22" spans="2:20" ht="12.75">
      <c r="B22" s="54">
        <v>7</v>
      </c>
      <c r="C22" s="54">
        <v>39</v>
      </c>
      <c r="D22" s="55" t="s">
        <v>83</v>
      </c>
      <c r="E22" s="54">
        <v>90</v>
      </c>
      <c r="F22" s="56">
        <v>83</v>
      </c>
      <c r="G22" s="68" t="s">
        <v>49</v>
      </c>
      <c r="H22" s="58">
        <v>0</v>
      </c>
      <c r="I22" s="59">
        <v>0.028055555555555556</v>
      </c>
      <c r="J22" s="60">
        <f t="shared" si="0"/>
        <v>0.028055555555555556</v>
      </c>
      <c r="K22" s="61">
        <v>2</v>
      </c>
      <c r="L22" s="61">
        <v>2</v>
      </c>
      <c r="M22" s="61">
        <v>2</v>
      </c>
      <c r="N22" s="61">
        <v>1</v>
      </c>
      <c r="O22" s="60">
        <v>0</v>
      </c>
      <c r="P22" s="62">
        <f t="shared" si="1"/>
        <v>0.028055555555555556</v>
      </c>
      <c r="Q22" s="63">
        <f t="shared" si="2"/>
        <v>0.0014259259259259277</v>
      </c>
      <c r="R22" s="64" t="s">
        <v>36</v>
      </c>
      <c r="S22" s="65">
        <v>16</v>
      </c>
      <c r="T22" s="65">
        <v>29</v>
      </c>
    </row>
    <row r="23" spans="2:20" ht="12.75">
      <c r="B23" s="54">
        <v>8</v>
      </c>
      <c r="C23" s="54">
        <v>40</v>
      </c>
      <c r="D23" s="55" t="s">
        <v>84</v>
      </c>
      <c r="E23" s="54">
        <v>92</v>
      </c>
      <c r="F23" s="56">
        <v>306</v>
      </c>
      <c r="G23" s="57" t="s">
        <v>32</v>
      </c>
      <c r="H23" s="58">
        <v>0</v>
      </c>
      <c r="I23" s="91">
        <v>0.028247685185185185</v>
      </c>
      <c r="J23" s="60">
        <f t="shared" si="0"/>
        <v>0.028247685185185185</v>
      </c>
      <c r="K23" s="61">
        <v>1</v>
      </c>
      <c r="L23" s="61">
        <v>1</v>
      </c>
      <c r="M23" s="61">
        <v>3</v>
      </c>
      <c r="N23" s="61">
        <v>3</v>
      </c>
      <c r="O23" s="60">
        <v>0</v>
      </c>
      <c r="P23" s="62">
        <f t="shared" si="1"/>
        <v>0.028247685185185185</v>
      </c>
      <c r="Q23" s="63">
        <f t="shared" si="2"/>
        <v>0.0016180555555555566</v>
      </c>
      <c r="R23" s="64" t="s">
        <v>36</v>
      </c>
      <c r="S23" s="65">
        <v>15</v>
      </c>
      <c r="T23" s="65">
        <v>28</v>
      </c>
    </row>
    <row r="24" spans="2:20" ht="12.75">
      <c r="B24" s="54">
        <v>9</v>
      </c>
      <c r="C24" s="54">
        <v>33</v>
      </c>
      <c r="D24" s="55" t="s">
        <v>85</v>
      </c>
      <c r="E24" s="54">
        <v>92</v>
      </c>
      <c r="F24" s="56">
        <v>294</v>
      </c>
      <c r="G24" s="57" t="s">
        <v>46</v>
      </c>
      <c r="H24" s="58">
        <v>0</v>
      </c>
      <c r="I24" s="59">
        <v>0.029535879629629627</v>
      </c>
      <c r="J24" s="60">
        <f t="shared" si="0"/>
        <v>0.029535879629629627</v>
      </c>
      <c r="K24" s="61">
        <v>4</v>
      </c>
      <c r="L24" s="61">
        <v>1</v>
      </c>
      <c r="M24" s="61">
        <v>4</v>
      </c>
      <c r="N24" s="61">
        <v>4</v>
      </c>
      <c r="O24" s="60">
        <v>0</v>
      </c>
      <c r="P24" s="62">
        <f t="shared" si="1"/>
        <v>0.029535879629629627</v>
      </c>
      <c r="Q24" s="63">
        <f t="shared" si="2"/>
        <v>0.002906249999999999</v>
      </c>
      <c r="R24" s="64" t="s">
        <v>36</v>
      </c>
      <c r="S24" s="65">
        <v>14</v>
      </c>
      <c r="T24" s="65">
        <v>27</v>
      </c>
    </row>
    <row r="25" spans="2:20" ht="12.75">
      <c r="B25" s="54">
        <v>10</v>
      </c>
      <c r="C25" s="54">
        <v>42</v>
      </c>
      <c r="D25" s="55" t="s">
        <v>86</v>
      </c>
      <c r="E25" s="54">
        <v>91</v>
      </c>
      <c r="F25" s="56">
        <v>209</v>
      </c>
      <c r="G25" s="68" t="s">
        <v>49</v>
      </c>
      <c r="H25" s="58">
        <v>0</v>
      </c>
      <c r="I25" s="59">
        <v>0.029719907407407407</v>
      </c>
      <c r="J25" s="60">
        <f t="shared" si="0"/>
        <v>0.029719907407407407</v>
      </c>
      <c r="K25" s="61">
        <v>1</v>
      </c>
      <c r="L25" s="61">
        <v>2</v>
      </c>
      <c r="M25" s="61">
        <v>1</v>
      </c>
      <c r="N25" s="61">
        <v>1</v>
      </c>
      <c r="O25" s="60">
        <v>0</v>
      </c>
      <c r="P25" s="62">
        <f t="shared" si="1"/>
        <v>0.029719907407407407</v>
      </c>
      <c r="Q25" s="63">
        <f t="shared" si="2"/>
        <v>0.0030902777777777786</v>
      </c>
      <c r="R25" s="64" t="s">
        <v>36</v>
      </c>
      <c r="S25" s="65">
        <v>13</v>
      </c>
      <c r="T25" s="65">
        <v>26</v>
      </c>
    </row>
    <row r="26" spans="2:20" ht="12.75">
      <c r="B26" s="54">
        <v>11</v>
      </c>
      <c r="C26" s="54">
        <v>41</v>
      </c>
      <c r="D26" s="55" t="s">
        <v>87</v>
      </c>
      <c r="E26" s="54">
        <v>92</v>
      </c>
      <c r="F26" s="56">
        <v>307</v>
      </c>
      <c r="G26" s="57" t="s">
        <v>32</v>
      </c>
      <c r="H26" s="58">
        <v>0</v>
      </c>
      <c r="I26" s="59">
        <v>0.029796296296296296</v>
      </c>
      <c r="J26" s="60">
        <f t="shared" si="0"/>
        <v>0.029796296296296296</v>
      </c>
      <c r="K26" s="61">
        <v>2</v>
      </c>
      <c r="L26" s="61">
        <v>0</v>
      </c>
      <c r="M26" s="61">
        <v>2</v>
      </c>
      <c r="N26" s="61">
        <v>4</v>
      </c>
      <c r="O26" s="60">
        <v>0</v>
      </c>
      <c r="P26" s="62">
        <f t="shared" si="1"/>
        <v>0.029796296296296296</v>
      </c>
      <c r="Q26" s="63">
        <f t="shared" si="2"/>
        <v>0.0031666666666666683</v>
      </c>
      <c r="R26" s="64" t="s">
        <v>36</v>
      </c>
      <c r="S26" s="65">
        <v>12</v>
      </c>
      <c r="T26" s="65">
        <v>25</v>
      </c>
    </row>
    <row r="27" spans="2:20" ht="12.75">
      <c r="B27" s="54">
        <v>12</v>
      </c>
      <c r="C27" s="54">
        <v>43</v>
      </c>
      <c r="D27" s="55" t="s">
        <v>88</v>
      </c>
      <c r="E27" s="54">
        <v>92</v>
      </c>
      <c r="F27" s="56">
        <v>210</v>
      </c>
      <c r="G27" s="57" t="s">
        <v>49</v>
      </c>
      <c r="H27" s="58">
        <v>0</v>
      </c>
      <c r="I27" s="59">
        <v>0.030372685185185183</v>
      </c>
      <c r="J27" s="60">
        <f t="shared" si="0"/>
        <v>0.030372685185185183</v>
      </c>
      <c r="K27" s="61">
        <v>1</v>
      </c>
      <c r="L27" s="61">
        <v>4</v>
      </c>
      <c r="M27" s="61">
        <v>3</v>
      </c>
      <c r="N27" s="61">
        <v>3</v>
      </c>
      <c r="O27" s="60">
        <v>0</v>
      </c>
      <c r="P27" s="62">
        <f t="shared" si="1"/>
        <v>0.030372685185185183</v>
      </c>
      <c r="Q27" s="63">
        <f t="shared" si="2"/>
        <v>0.003743055555555555</v>
      </c>
      <c r="R27" s="64" t="s">
        <v>36</v>
      </c>
      <c r="S27" s="65">
        <v>11</v>
      </c>
      <c r="T27" s="65">
        <v>24</v>
      </c>
    </row>
    <row r="28" spans="2:20" ht="12.75">
      <c r="B28" s="54">
        <v>13</v>
      </c>
      <c r="C28" s="54">
        <v>44</v>
      </c>
      <c r="D28" s="55" t="s">
        <v>89</v>
      </c>
      <c r="E28" s="54">
        <v>92</v>
      </c>
      <c r="F28" s="56">
        <v>213</v>
      </c>
      <c r="G28" s="57" t="s">
        <v>49</v>
      </c>
      <c r="H28" s="58">
        <v>0</v>
      </c>
      <c r="I28" s="59">
        <v>0.032616898148148145</v>
      </c>
      <c r="J28" s="60">
        <f t="shared" si="0"/>
        <v>0.032616898148148145</v>
      </c>
      <c r="K28" s="61">
        <v>1</v>
      </c>
      <c r="L28" s="61">
        <v>2</v>
      </c>
      <c r="M28" s="61">
        <v>4</v>
      </c>
      <c r="N28" s="61">
        <v>2</v>
      </c>
      <c r="O28" s="60">
        <v>0</v>
      </c>
      <c r="P28" s="62">
        <f t="shared" si="1"/>
        <v>0.032616898148148145</v>
      </c>
      <c r="Q28" s="63">
        <f t="shared" si="2"/>
        <v>0.005987268518518517</v>
      </c>
      <c r="R28" s="64" t="s">
        <v>47</v>
      </c>
      <c r="S28" s="65">
        <v>10</v>
      </c>
      <c r="T28" s="65">
        <v>23</v>
      </c>
    </row>
    <row r="29" spans="2:20" ht="12.75">
      <c r="B29" s="54">
        <v>14</v>
      </c>
      <c r="C29" s="54">
        <v>46</v>
      </c>
      <c r="D29" s="55" t="s">
        <v>90</v>
      </c>
      <c r="E29" s="54">
        <v>92</v>
      </c>
      <c r="F29" s="56">
        <v>288</v>
      </c>
      <c r="G29" s="57" t="s">
        <v>49</v>
      </c>
      <c r="H29" s="58">
        <v>0</v>
      </c>
      <c r="I29" s="59">
        <v>0.033700231481481484</v>
      </c>
      <c r="J29" s="60">
        <f t="shared" si="0"/>
        <v>0.033700231481481484</v>
      </c>
      <c r="K29" s="61">
        <v>2</v>
      </c>
      <c r="L29" s="61">
        <v>3</v>
      </c>
      <c r="M29" s="61">
        <v>0</v>
      </c>
      <c r="N29" s="61">
        <v>2</v>
      </c>
      <c r="O29" s="60">
        <v>0</v>
      </c>
      <c r="P29" s="62">
        <f t="shared" si="1"/>
        <v>0.033700231481481484</v>
      </c>
      <c r="Q29" s="63">
        <f t="shared" si="2"/>
        <v>0.007070601851851856</v>
      </c>
      <c r="R29" s="64"/>
      <c r="S29" s="65">
        <v>9</v>
      </c>
      <c r="T29" s="65">
        <v>22</v>
      </c>
    </row>
    <row r="30" spans="2:20" ht="12.75">
      <c r="B30" s="54">
        <v>15</v>
      </c>
      <c r="C30" s="54">
        <v>47</v>
      </c>
      <c r="D30" s="55" t="s">
        <v>91</v>
      </c>
      <c r="E30" s="54">
        <v>92</v>
      </c>
      <c r="F30" s="56">
        <v>291</v>
      </c>
      <c r="G30" s="57" t="s">
        <v>49</v>
      </c>
      <c r="H30" s="58">
        <v>0</v>
      </c>
      <c r="I30" s="59">
        <v>0.03530439814814815</v>
      </c>
      <c r="J30" s="60">
        <f t="shared" si="0"/>
        <v>0.03530439814814815</v>
      </c>
      <c r="K30" s="61">
        <v>1</v>
      </c>
      <c r="L30" s="61">
        <v>1</v>
      </c>
      <c r="M30" s="61">
        <v>3</v>
      </c>
      <c r="N30" s="61">
        <v>1</v>
      </c>
      <c r="O30" s="60">
        <v>0</v>
      </c>
      <c r="P30" s="62">
        <f t="shared" si="1"/>
        <v>0.03530439814814815</v>
      </c>
      <c r="Q30" s="63">
        <f t="shared" si="2"/>
        <v>0.00867476851851852</v>
      </c>
      <c r="R30" s="64"/>
      <c r="S30" s="65">
        <v>8</v>
      </c>
      <c r="T30" s="65">
        <v>21</v>
      </c>
    </row>
    <row r="31" spans="2:20" ht="13.5" thickBot="1">
      <c r="B31" s="70" t="s">
        <v>92</v>
      </c>
      <c r="C31" s="70">
        <v>37</v>
      </c>
      <c r="D31" s="71" t="s">
        <v>93</v>
      </c>
      <c r="E31" s="70">
        <v>87</v>
      </c>
      <c r="F31" s="72">
        <v>13</v>
      </c>
      <c r="G31" s="73" t="s">
        <v>79</v>
      </c>
      <c r="H31" s="74">
        <v>0</v>
      </c>
      <c r="I31" s="75">
        <v>0.02757407407407407</v>
      </c>
      <c r="J31" s="76">
        <f t="shared" si="0"/>
        <v>0.02757407407407407</v>
      </c>
      <c r="K31" s="77">
        <v>1</v>
      </c>
      <c r="L31" s="77">
        <v>0</v>
      </c>
      <c r="M31" s="77">
        <v>4</v>
      </c>
      <c r="N31" s="77">
        <v>1</v>
      </c>
      <c r="O31" s="76">
        <v>0</v>
      </c>
      <c r="P31" s="78">
        <f t="shared" si="1"/>
        <v>0.02757407407407407</v>
      </c>
      <c r="Q31" s="79">
        <f t="shared" si="2"/>
        <v>0.0009444444444444422</v>
      </c>
      <c r="R31" s="80"/>
      <c r="S31" s="65">
        <v>7</v>
      </c>
      <c r="T31" s="65">
        <v>20</v>
      </c>
    </row>
    <row r="32" spans="2:20" ht="12.75">
      <c r="B32" s="54"/>
      <c r="C32" s="54"/>
      <c r="D32" s="55"/>
      <c r="E32" s="54"/>
      <c r="F32" s="56"/>
      <c r="G32" s="57"/>
      <c r="H32" s="58"/>
      <c r="I32" s="59"/>
      <c r="J32" s="60"/>
      <c r="K32" s="61"/>
      <c r="L32" s="61"/>
      <c r="M32" s="61"/>
      <c r="N32" s="61"/>
      <c r="O32" s="60"/>
      <c r="P32" s="62"/>
      <c r="Q32" s="63"/>
      <c r="R32" s="64"/>
      <c r="S32" s="65"/>
      <c r="T32" s="65"/>
    </row>
    <row r="33" spans="3:16" ht="12.75">
      <c r="C33" s="92"/>
      <c r="D33" s="93" t="s">
        <v>94</v>
      </c>
      <c r="O33" s="29"/>
      <c r="P33" s="29"/>
    </row>
    <row r="34" spans="3:16" ht="12.75">
      <c r="C34" s="54">
        <v>45</v>
      </c>
      <c r="D34" s="55" t="s">
        <v>95</v>
      </c>
      <c r="E34" s="54">
        <v>92</v>
      </c>
      <c r="F34" s="56">
        <v>289</v>
      </c>
      <c r="G34" s="57" t="s">
        <v>49</v>
      </c>
      <c r="H34" s="25"/>
      <c r="O34" s="29"/>
      <c r="P34" s="29"/>
    </row>
    <row r="35" spans="2:7" ht="14.25">
      <c r="B35" s="86"/>
      <c r="C35" s="65"/>
      <c r="D35" s="55"/>
      <c r="E35" s="65"/>
      <c r="F35" s="85"/>
      <c r="G35" s="85"/>
    </row>
    <row r="36" spans="3:18" ht="12.75">
      <c r="C36" s="65"/>
      <c r="D36" s="55"/>
      <c r="E36" s="56"/>
      <c r="F36" s="56"/>
      <c r="G36" s="84"/>
      <c r="Q36" s="10"/>
      <c r="R36" s="20"/>
    </row>
    <row r="38" spans="16:19" ht="12.75">
      <c r="P38" s="28" t="s">
        <v>73</v>
      </c>
      <c r="Q38" s="28"/>
      <c r="R38" s="28"/>
      <c r="S38" s="10"/>
    </row>
    <row r="39" spans="16:19" ht="12.75">
      <c r="P39" s="28"/>
      <c r="Q39" s="28"/>
      <c r="R39" s="28"/>
      <c r="S39" s="10"/>
    </row>
    <row r="40" spans="16:19" ht="12.75">
      <c r="P40" t="s">
        <v>74</v>
      </c>
      <c r="Q40" s="28"/>
      <c r="R40" s="28"/>
      <c r="S40" s="10"/>
    </row>
  </sheetData>
  <mergeCells count="6">
    <mergeCell ref="K14:N14"/>
    <mergeCell ref="A7:T7"/>
    <mergeCell ref="A1:T1"/>
    <mergeCell ref="A3:T3"/>
    <mergeCell ref="A5:T5"/>
    <mergeCell ref="B2:S2"/>
  </mergeCells>
  <printOptions/>
  <pageMargins left="0.5905511811023623" right="0" top="0.7480314960629921" bottom="0" header="0" footer="0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showGridLines="0" workbookViewId="0" topLeftCell="A1">
      <selection activeCell="AA42" sqref="AA42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3.125" style="96" customWidth="1"/>
    <col min="4" max="4" width="21.25390625" style="23" customWidth="1"/>
    <col min="5" max="5" width="3.00390625" style="22" customWidth="1"/>
    <col min="6" max="6" width="3.25390625" style="22" customWidth="1"/>
    <col min="7" max="7" width="23.00390625" style="22" customWidth="1"/>
    <col min="8" max="8" width="10.00390625" style="0" hidden="1" customWidth="1"/>
    <col min="9" max="9" width="11.625" style="0" hidden="1" customWidth="1"/>
    <col min="10" max="10" width="8.375" style="0" hidden="1" customWidth="1"/>
    <col min="11" max="12" width="2.00390625" style="28" customWidth="1"/>
    <col min="13" max="13" width="1.875" style="28" customWidth="1"/>
    <col min="14" max="14" width="2.125" style="28" customWidth="1"/>
    <col min="15" max="15" width="8.75390625" style="10" hidden="1" customWidth="1"/>
    <col min="16" max="16" width="8.25390625" style="10" customWidth="1"/>
    <col min="17" max="17" width="7.375" style="20" customWidth="1"/>
    <col min="18" max="18" width="2.625" style="0" customWidth="1"/>
    <col min="19" max="19" width="3.00390625" style="0" customWidth="1"/>
    <col min="20" max="20" width="3.125" style="0" customWidth="1"/>
  </cols>
  <sheetData>
    <row r="1" spans="1:20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3.2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</row>
    <row r="3" spans="1:20" ht="23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18" ht="18">
      <c r="A4" s="4"/>
      <c r="B4" s="5"/>
      <c r="C4" s="94"/>
      <c r="D4" s="7"/>
      <c r="E4" s="6"/>
      <c r="F4" s="6"/>
      <c r="G4" s="6"/>
      <c r="H4" s="6"/>
      <c r="I4" s="7"/>
      <c r="J4" s="8"/>
      <c r="K4" s="8"/>
      <c r="L4" s="8"/>
      <c r="M4" s="8"/>
      <c r="N4" s="8"/>
      <c r="O4" s="8"/>
      <c r="P4" s="9"/>
      <c r="Q4" s="10"/>
      <c r="R4" s="11"/>
    </row>
    <row r="5" spans="1:20" ht="23.25" customHeight="1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23.25" customHeight="1">
      <c r="A6" s="13"/>
      <c r="B6" s="13"/>
      <c r="C6" s="95"/>
      <c r="D6" s="13"/>
      <c r="E6" s="14"/>
      <c r="F6" s="14"/>
      <c r="G6" s="1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0.25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17" ht="14.25" customHeight="1">
      <c r="A8" s="8"/>
      <c r="B8" s="8"/>
      <c r="C8" s="94"/>
      <c r="D8" s="8"/>
      <c r="E8" s="6"/>
      <c r="F8" s="6"/>
      <c r="G8" s="6"/>
      <c r="H8" s="8"/>
      <c r="I8" s="8"/>
      <c r="J8" s="8"/>
      <c r="K8" s="8"/>
      <c r="L8" s="8"/>
      <c r="M8" s="8"/>
      <c r="N8" s="8"/>
      <c r="O8" s="8"/>
      <c r="P8"/>
      <c r="Q8" s="16"/>
    </row>
    <row r="9" spans="1:16" ht="14.25" customHeight="1">
      <c r="A9" s="8"/>
      <c r="B9" s="8"/>
      <c r="C9" s="94"/>
      <c r="D9" s="17"/>
      <c r="E9" s="6"/>
      <c r="F9" s="6"/>
      <c r="G9" s="6"/>
      <c r="H9" s="8"/>
      <c r="I9" s="8"/>
      <c r="J9" s="8"/>
      <c r="K9" s="18"/>
      <c r="L9" s="18"/>
      <c r="M9" s="18"/>
      <c r="N9" s="18"/>
      <c r="P9" s="19"/>
    </row>
    <row r="10" spans="2:14" ht="15.75">
      <c r="B10" s="21" t="s">
        <v>96</v>
      </c>
      <c r="G10" s="24"/>
      <c r="H10" s="25"/>
      <c r="I10" s="25"/>
      <c r="J10" s="25"/>
      <c r="K10" s="26"/>
      <c r="L10" s="26"/>
      <c r="M10" s="26"/>
      <c r="N10" s="26"/>
    </row>
    <row r="11" spans="2:4" ht="15">
      <c r="B11" s="27"/>
      <c r="D11" s="25"/>
    </row>
    <row r="12" spans="2:16" ht="15.75">
      <c r="B12" s="21" t="s">
        <v>97</v>
      </c>
      <c r="C12" s="22"/>
      <c r="D12" s="25"/>
      <c r="H12" s="21"/>
      <c r="I12" s="21"/>
      <c r="K12" s="21" t="s">
        <v>98</v>
      </c>
      <c r="O12" s="29"/>
      <c r="P12" s="29"/>
    </row>
    <row r="13" ht="13.5" thickBot="1"/>
    <row r="14" spans="2:20" ht="16.5" thickBot="1">
      <c r="B14" s="30" t="s">
        <v>8</v>
      </c>
      <c r="C14" s="97" t="s">
        <v>9</v>
      </c>
      <c r="D14" s="32" t="s">
        <v>10</v>
      </c>
      <c r="E14" s="33" t="s">
        <v>11</v>
      </c>
      <c r="F14" s="33" t="s">
        <v>9</v>
      </c>
      <c r="G14" s="34" t="s">
        <v>12</v>
      </c>
      <c r="H14" s="35" t="s">
        <v>13</v>
      </c>
      <c r="I14" s="36" t="s">
        <v>13</v>
      </c>
      <c r="J14" s="37" t="s">
        <v>13</v>
      </c>
      <c r="K14" s="38" t="s">
        <v>14</v>
      </c>
      <c r="L14" s="39"/>
      <c r="M14" s="39"/>
      <c r="N14" s="40"/>
      <c r="O14" s="41" t="s">
        <v>15</v>
      </c>
      <c r="P14" s="42" t="s">
        <v>13</v>
      </c>
      <c r="Q14" s="34" t="s">
        <v>16</v>
      </c>
      <c r="R14" s="34" t="s">
        <v>17</v>
      </c>
      <c r="S14" s="34" t="s">
        <v>18</v>
      </c>
      <c r="T14" s="34" t="s">
        <v>18</v>
      </c>
    </row>
    <row r="15" spans="2:20" ht="16.5" thickBot="1">
      <c r="B15" s="43"/>
      <c r="C15" s="98"/>
      <c r="D15" s="45"/>
      <c r="E15" s="46"/>
      <c r="F15" s="46" t="s">
        <v>19</v>
      </c>
      <c r="G15" s="47" t="s">
        <v>20</v>
      </c>
      <c r="H15" s="48" t="s">
        <v>21</v>
      </c>
      <c r="I15" s="49" t="s">
        <v>22</v>
      </c>
      <c r="J15" s="50" t="s">
        <v>23</v>
      </c>
      <c r="K15" s="51" t="s">
        <v>24</v>
      </c>
      <c r="L15" s="51" t="s">
        <v>24</v>
      </c>
      <c r="M15" s="51" t="s">
        <v>25</v>
      </c>
      <c r="N15" s="51" t="s">
        <v>25</v>
      </c>
      <c r="O15" s="52" t="s">
        <v>26</v>
      </c>
      <c r="P15" s="52" t="s">
        <v>27</v>
      </c>
      <c r="Q15" s="53" t="s">
        <v>28</v>
      </c>
      <c r="R15" s="45"/>
      <c r="S15" s="53" t="s">
        <v>29</v>
      </c>
      <c r="T15" s="53" t="s">
        <v>30</v>
      </c>
    </row>
    <row r="16" spans="2:20" ht="12.75">
      <c r="B16" s="54">
        <v>1</v>
      </c>
      <c r="C16" s="54">
        <v>51</v>
      </c>
      <c r="D16" s="55" t="s">
        <v>99</v>
      </c>
      <c r="E16" s="54">
        <v>95</v>
      </c>
      <c r="F16" s="57">
        <v>384</v>
      </c>
      <c r="G16" s="67" t="s">
        <v>35</v>
      </c>
      <c r="H16" s="99">
        <v>0</v>
      </c>
      <c r="I16" s="59">
        <v>0.01940162037037037</v>
      </c>
      <c r="J16" s="60">
        <f aca="true" t="shared" si="0" ref="J16:J33">I16-H16</f>
        <v>0.01940162037037037</v>
      </c>
      <c r="K16" s="61">
        <v>1</v>
      </c>
      <c r="L16" s="61">
        <v>1</v>
      </c>
      <c r="M16" s="61">
        <v>2</v>
      </c>
      <c r="N16" s="61">
        <v>1</v>
      </c>
      <c r="O16" s="60">
        <v>0</v>
      </c>
      <c r="P16" s="62">
        <f aca="true" t="shared" si="1" ref="P16:P33">I16-H16+(K16+L16+M16+N16)*O16</f>
        <v>0.01940162037037037</v>
      </c>
      <c r="Q16" s="63">
        <f aca="true" t="shared" si="2" ref="Q16:Q33">P16-P$16</f>
        <v>0</v>
      </c>
      <c r="R16" s="64" t="s">
        <v>33</v>
      </c>
      <c r="S16" s="65">
        <v>15</v>
      </c>
      <c r="T16" s="66">
        <v>40</v>
      </c>
    </row>
    <row r="17" spans="2:20" ht="12.75">
      <c r="B17" s="54">
        <v>2</v>
      </c>
      <c r="C17" s="54">
        <v>54</v>
      </c>
      <c r="D17" s="55" t="s">
        <v>100</v>
      </c>
      <c r="E17" s="54">
        <v>93</v>
      </c>
      <c r="F17" s="57">
        <v>359</v>
      </c>
      <c r="G17" s="57" t="s">
        <v>54</v>
      </c>
      <c r="H17" s="99">
        <v>0</v>
      </c>
      <c r="I17" s="59">
        <v>0.021002314814814817</v>
      </c>
      <c r="J17" s="60">
        <f t="shared" si="0"/>
        <v>0.021002314814814817</v>
      </c>
      <c r="K17" s="61">
        <v>0</v>
      </c>
      <c r="L17" s="61">
        <v>0</v>
      </c>
      <c r="M17" s="61">
        <v>1</v>
      </c>
      <c r="N17" s="61">
        <v>1</v>
      </c>
      <c r="O17" s="60">
        <v>0</v>
      </c>
      <c r="P17" s="62">
        <f t="shared" si="1"/>
        <v>0.021002314814814817</v>
      </c>
      <c r="Q17" s="63">
        <f t="shared" si="2"/>
        <v>0.0016006944444444463</v>
      </c>
      <c r="R17" s="64" t="s">
        <v>36</v>
      </c>
      <c r="S17" s="65">
        <v>14</v>
      </c>
      <c r="T17" s="66">
        <v>39</v>
      </c>
    </row>
    <row r="18" spans="2:20" ht="12.75">
      <c r="B18" s="54">
        <v>3</v>
      </c>
      <c r="C18" s="54">
        <v>52</v>
      </c>
      <c r="D18" s="55" t="s">
        <v>101</v>
      </c>
      <c r="E18" s="54">
        <v>93</v>
      </c>
      <c r="F18" s="57">
        <v>362</v>
      </c>
      <c r="G18" s="57" t="s">
        <v>54</v>
      </c>
      <c r="H18" s="99">
        <v>0</v>
      </c>
      <c r="I18" s="59">
        <v>0.021091435185185182</v>
      </c>
      <c r="J18" s="60">
        <f t="shared" si="0"/>
        <v>0.021091435185185182</v>
      </c>
      <c r="K18" s="61">
        <v>2</v>
      </c>
      <c r="L18" s="61">
        <v>0</v>
      </c>
      <c r="M18" s="61">
        <v>3</v>
      </c>
      <c r="N18" s="61">
        <v>1</v>
      </c>
      <c r="O18" s="60">
        <v>0</v>
      </c>
      <c r="P18" s="62">
        <f t="shared" si="1"/>
        <v>0.021091435185185182</v>
      </c>
      <c r="Q18" s="63">
        <f t="shared" si="2"/>
        <v>0.0016898148148148107</v>
      </c>
      <c r="R18" s="64" t="s">
        <v>36</v>
      </c>
      <c r="S18" s="65">
        <v>13</v>
      </c>
      <c r="T18" s="66">
        <v>38</v>
      </c>
    </row>
    <row r="19" spans="2:20" ht="12.75">
      <c r="B19" s="54">
        <v>4</v>
      </c>
      <c r="C19" s="54">
        <v>55</v>
      </c>
      <c r="D19" s="55" t="s">
        <v>102</v>
      </c>
      <c r="E19" s="54">
        <v>93</v>
      </c>
      <c r="F19" s="57">
        <v>235</v>
      </c>
      <c r="G19" s="57" t="s">
        <v>54</v>
      </c>
      <c r="H19" s="99">
        <v>0</v>
      </c>
      <c r="I19" s="59">
        <v>0.021924768518518517</v>
      </c>
      <c r="J19" s="60">
        <f t="shared" si="0"/>
        <v>0.021924768518518517</v>
      </c>
      <c r="K19" s="61">
        <v>1</v>
      </c>
      <c r="L19" s="61">
        <v>0</v>
      </c>
      <c r="M19" s="61">
        <v>5</v>
      </c>
      <c r="N19" s="61">
        <v>1</v>
      </c>
      <c r="O19" s="60">
        <v>0</v>
      </c>
      <c r="P19" s="62">
        <f t="shared" si="1"/>
        <v>0.021924768518518517</v>
      </c>
      <c r="Q19" s="63">
        <f t="shared" si="2"/>
        <v>0.002523148148148146</v>
      </c>
      <c r="R19" s="64" t="s">
        <v>36</v>
      </c>
      <c r="S19" s="65">
        <v>12</v>
      </c>
      <c r="T19" s="66">
        <v>37</v>
      </c>
    </row>
    <row r="20" spans="2:20" ht="12.75">
      <c r="B20" s="54">
        <v>5</v>
      </c>
      <c r="C20" s="54">
        <v>53</v>
      </c>
      <c r="D20" s="55" t="s">
        <v>103</v>
      </c>
      <c r="E20" s="54">
        <v>94</v>
      </c>
      <c r="F20" s="57">
        <v>349</v>
      </c>
      <c r="G20" s="67" t="s">
        <v>35</v>
      </c>
      <c r="H20" s="99">
        <v>0</v>
      </c>
      <c r="I20" s="59">
        <v>0.022921296296296297</v>
      </c>
      <c r="J20" s="60">
        <f t="shared" si="0"/>
        <v>0.022921296296296297</v>
      </c>
      <c r="K20" s="61">
        <v>1</v>
      </c>
      <c r="L20" s="61">
        <v>2</v>
      </c>
      <c r="M20" s="61">
        <v>5</v>
      </c>
      <c r="N20" s="61">
        <v>1</v>
      </c>
      <c r="O20" s="60">
        <v>0</v>
      </c>
      <c r="P20" s="62">
        <f t="shared" si="1"/>
        <v>0.022921296296296297</v>
      </c>
      <c r="Q20" s="63">
        <f t="shared" si="2"/>
        <v>0.003519675925925926</v>
      </c>
      <c r="R20" s="64" t="s">
        <v>47</v>
      </c>
      <c r="S20" s="65">
        <v>11</v>
      </c>
      <c r="T20" s="66">
        <v>36</v>
      </c>
    </row>
    <row r="21" spans="2:20" ht="12.75">
      <c r="B21" s="54">
        <v>6</v>
      </c>
      <c r="C21" s="54">
        <v>56</v>
      </c>
      <c r="D21" s="55" t="s">
        <v>104</v>
      </c>
      <c r="E21" s="54">
        <v>94</v>
      </c>
      <c r="F21" s="57">
        <v>385</v>
      </c>
      <c r="G21" s="67" t="s">
        <v>35</v>
      </c>
      <c r="H21" s="99">
        <v>0</v>
      </c>
      <c r="I21" s="59">
        <v>0.02393402777777778</v>
      </c>
      <c r="J21" s="60">
        <f t="shared" si="0"/>
        <v>0.02393402777777778</v>
      </c>
      <c r="K21" s="61">
        <v>3</v>
      </c>
      <c r="L21" s="61">
        <v>2</v>
      </c>
      <c r="M21" s="61">
        <v>2</v>
      </c>
      <c r="N21" s="61">
        <v>2</v>
      </c>
      <c r="O21" s="60">
        <v>0</v>
      </c>
      <c r="P21" s="62">
        <f t="shared" si="1"/>
        <v>0.02393402777777778</v>
      </c>
      <c r="Q21" s="63">
        <f t="shared" si="2"/>
        <v>0.004532407407407409</v>
      </c>
      <c r="R21" s="64" t="s">
        <v>47</v>
      </c>
      <c r="S21" s="65">
        <v>10</v>
      </c>
      <c r="T21" s="66">
        <v>35</v>
      </c>
    </row>
    <row r="22" spans="2:20" ht="12.75">
      <c r="B22" s="54">
        <v>7</v>
      </c>
      <c r="C22" s="54">
        <v>60</v>
      </c>
      <c r="D22" s="55" t="s">
        <v>105</v>
      </c>
      <c r="E22" s="54">
        <v>93</v>
      </c>
      <c r="F22" s="57">
        <v>285</v>
      </c>
      <c r="G22" s="67" t="s">
        <v>35</v>
      </c>
      <c r="H22" s="99">
        <v>0</v>
      </c>
      <c r="I22" s="59">
        <v>0.024800925925925924</v>
      </c>
      <c r="J22" s="60">
        <f t="shared" si="0"/>
        <v>0.024800925925925924</v>
      </c>
      <c r="K22" s="61">
        <v>0</v>
      </c>
      <c r="L22" s="61">
        <v>5</v>
      </c>
      <c r="M22" s="61">
        <v>1</v>
      </c>
      <c r="N22" s="61">
        <v>1</v>
      </c>
      <c r="O22" s="60">
        <v>0</v>
      </c>
      <c r="P22" s="62">
        <f t="shared" si="1"/>
        <v>0.024800925925925924</v>
      </c>
      <c r="Q22" s="63">
        <f t="shared" si="2"/>
        <v>0.005399305555555553</v>
      </c>
      <c r="R22" s="64" t="s">
        <v>47</v>
      </c>
      <c r="S22" s="65">
        <v>9</v>
      </c>
      <c r="T22" s="66">
        <v>34</v>
      </c>
    </row>
    <row r="23" spans="2:20" ht="12.75">
      <c r="B23" s="54">
        <v>8</v>
      </c>
      <c r="C23" s="54">
        <v>63</v>
      </c>
      <c r="D23" s="55" t="s">
        <v>106</v>
      </c>
      <c r="E23" s="54">
        <v>94</v>
      </c>
      <c r="F23" s="57">
        <v>398</v>
      </c>
      <c r="G23" s="57" t="s">
        <v>32</v>
      </c>
      <c r="H23" s="99">
        <v>0</v>
      </c>
      <c r="I23" s="59">
        <v>0.02597222222222222</v>
      </c>
      <c r="J23" s="60">
        <f t="shared" si="0"/>
        <v>0.02597222222222222</v>
      </c>
      <c r="K23" s="61">
        <v>0</v>
      </c>
      <c r="L23" s="61">
        <v>2</v>
      </c>
      <c r="M23" s="61">
        <v>1</v>
      </c>
      <c r="N23" s="61">
        <v>3</v>
      </c>
      <c r="O23" s="60">
        <v>0</v>
      </c>
      <c r="P23" s="62">
        <f t="shared" si="1"/>
        <v>0.02597222222222222</v>
      </c>
      <c r="Q23" s="63">
        <f t="shared" si="2"/>
        <v>0.006570601851851848</v>
      </c>
      <c r="R23" s="64" t="s">
        <v>47</v>
      </c>
      <c r="S23" s="65">
        <v>8</v>
      </c>
      <c r="T23" s="66">
        <v>33</v>
      </c>
    </row>
    <row r="24" spans="2:20" ht="12.75">
      <c r="B24" s="54">
        <v>9</v>
      </c>
      <c r="C24" s="54">
        <v>62</v>
      </c>
      <c r="D24" s="55" t="s">
        <v>107</v>
      </c>
      <c r="E24" s="54">
        <v>94</v>
      </c>
      <c r="F24" s="100" t="s">
        <v>108</v>
      </c>
      <c r="G24" s="57" t="s">
        <v>49</v>
      </c>
      <c r="H24" s="99">
        <v>0</v>
      </c>
      <c r="I24" s="59">
        <v>0.026236111111111113</v>
      </c>
      <c r="J24" s="60">
        <f t="shared" si="0"/>
        <v>0.026236111111111113</v>
      </c>
      <c r="K24" s="61">
        <v>2</v>
      </c>
      <c r="L24" s="61">
        <v>1</v>
      </c>
      <c r="M24" s="61">
        <v>1</v>
      </c>
      <c r="N24" s="61">
        <v>2</v>
      </c>
      <c r="O24" s="60">
        <v>0</v>
      </c>
      <c r="P24" s="62">
        <f t="shared" si="1"/>
        <v>0.026236111111111113</v>
      </c>
      <c r="Q24" s="63">
        <f t="shared" si="2"/>
        <v>0.006834490740740742</v>
      </c>
      <c r="R24" s="64" t="s">
        <v>47</v>
      </c>
      <c r="S24" s="65">
        <v>7</v>
      </c>
      <c r="T24" s="66">
        <v>32</v>
      </c>
    </row>
    <row r="25" spans="2:20" ht="12.75">
      <c r="B25" s="54">
        <v>10</v>
      </c>
      <c r="C25" s="54">
        <v>58</v>
      </c>
      <c r="D25" s="55" t="s">
        <v>109</v>
      </c>
      <c r="E25" s="54">
        <v>93</v>
      </c>
      <c r="F25" s="57">
        <v>360</v>
      </c>
      <c r="G25" s="57" t="s">
        <v>54</v>
      </c>
      <c r="H25" s="99">
        <v>0</v>
      </c>
      <c r="I25" s="59">
        <v>0.02688773148148148</v>
      </c>
      <c r="J25" s="60">
        <f t="shared" si="0"/>
        <v>0.02688773148148148</v>
      </c>
      <c r="K25" s="61">
        <v>1</v>
      </c>
      <c r="L25" s="61">
        <v>4</v>
      </c>
      <c r="M25" s="61">
        <v>1</v>
      </c>
      <c r="N25" s="61">
        <v>4</v>
      </c>
      <c r="O25" s="60">
        <v>0</v>
      </c>
      <c r="P25" s="62">
        <f t="shared" si="1"/>
        <v>0.02688773148148148</v>
      </c>
      <c r="Q25" s="63">
        <f t="shared" si="2"/>
        <v>0.00748611111111111</v>
      </c>
      <c r="R25" s="64"/>
      <c r="S25" s="65">
        <v>6</v>
      </c>
      <c r="T25" s="66">
        <v>31</v>
      </c>
    </row>
    <row r="26" spans="2:20" ht="12.75">
      <c r="B26" s="54">
        <v>11</v>
      </c>
      <c r="C26" s="54">
        <v>59</v>
      </c>
      <c r="D26" s="55" t="s">
        <v>110</v>
      </c>
      <c r="E26" s="54">
        <v>94</v>
      </c>
      <c r="F26" s="100" t="s">
        <v>111</v>
      </c>
      <c r="G26" s="57" t="s">
        <v>49</v>
      </c>
      <c r="H26" s="99">
        <v>0</v>
      </c>
      <c r="I26" s="59">
        <v>0.02779513888888889</v>
      </c>
      <c r="J26" s="60">
        <f t="shared" si="0"/>
        <v>0.02779513888888889</v>
      </c>
      <c r="K26" s="61">
        <v>3</v>
      </c>
      <c r="L26" s="61">
        <v>2</v>
      </c>
      <c r="M26" s="61">
        <v>1</v>
      </c>
      <c r="N26" s="61">
        <v>2</v>
      </c>
      <c r="O26" s="60">
        <v>0</v>
      </c>
      <c r="P26" s="62">
        <f t="shared" si="1"/>
        <v>0.02779513888888889</v>
      </c>
      <c r="Q26" s="63">
        <f t="shared" si="2"/>
        <v>0.008393518518518519</v>
      </c>
      <c r="R26" s="64"/>
      <c r="S26" s="65">
        <v>5</v>
      </c>
      <c r="T26" s="66">
        <v>30</v>
      </c>
    </row>
    <row r="27" spans="2:20" ht="12.75">
      <c r="B27" s="54">
        <v>12</v>
      </c>
      <c r="C27" s="54">
        <v>61</v>
      </c>
      <c r="D27" s="55" t="s">
        <v>112</v>
      </c>
      <c r="E27" s="54">
        <v>94</v>
      </c>
      <c r="F27" s="57">
        <v>377</v>
      </c>
      <c r="G27" s="57" t="s">
        <v>54</v>
      </c>
      <c r="H27" s="99">
        <v>0</v>
      </c>
      <c r="I27" s="59">
        <v>0.02802199074074074</v>
      </c>
      <c r="J27" s="60">
        <f t="shared" si="0"/>
        <v>0.02802199074074074</v>
      </c>
      <c r="K27" s="61">
        <v>5</v>
      </c>
      <c r="L27" s="61">
        <v>3</v>
      </c>
      <c r="M27" s="61">
        <v>2</v>
      </c>
      <c r="N27" s="61">
        <v>3</v>
      </c>
      <c r="O27" s="60">
        <v>0</v>
      </c>
      <c r="P27" s="62">
        <f t="shared" si="1"/>
        <v>0.02802199074074074</v>
      </c>
      <c r="Q27" s="63">
        <f t="shared" si="2"/>
        <v>0.008620370370370369</v>
      </c>
      <c r="R27" s="64"/>
      <c r="S27" s="65">
        <v>4</v>
      </c>
      <c r="T27" s="66">
        <v>29</v>
      </c>
    </row>
    <row r="28" spans="2:20" ht="12.75">
      <c r="B28" s="54">
        <v>13</v>
      </c>
      <c r="C28" s="54">
        <v>65</v>
      </c>
      <c r="D28" s="55" t="s">
        <v>113</v>
      </c>
      <c r="E28" s="54">
        <v>94</v>
      </c>
      <c r="F28" s="57">
        <v>276</v>
      </c>
      <c r="G28" s="57" t="s">
        <v>44</v>
      </c>
      <c r="H28" s="99">
        <v>0</v>
      </c>
      <c r="I28" s="59">
        <v>0.02847222222222222</v>
      </c>
      <c r="J28" s="60">
        <f t="shared" si="0"/>
        <v>0.02847222222222222</v>
      </c>
      <c r="K28" s="61">
        <v>1</v>
      </c>
      <c r="L28" s="61">
        <v>5</v>
      </c>
      <c r="M28" s="61">
        <v>3</v>
      </c>
      <c r="N28" s="61">
        <v>1</v>
      </c>
      <c r="O28" s="60">
        <v>0</v>
      </c>
      <c r="P28" s="62">
        <f t="shared" si="1"/>
        <v>0.02847222222222222</v>
      </c>
      <c r="Q28" s="63">
        <f t="shared" si="2"/>
        <v>0.00907060185185185</v>
      </c>
      <c r="R28" s="64"/>
      <c r="S28" s="65">
        <v>3</v>
      </c>
      <c r="T28" s="66">
        <v>28</v>
      </c>
    </row>
    <row r="29" spans="2:20" ht="12.75">
      <c r="B29" s="54">
        <v>14</v>
      </c>
      <c r="C29" s="54">
        <v>66</v>
      </c>
      <c r="D29" s="55" t="s">
        <v>114</v>
      </c>
      <c r="E29" s="54">
        <v>93</v>
      </c>
      <c r="F29" s="57">
        <v>346</v>
      </c>
      <c r="G29" s="101" t="s">
        <v>115</v>
      </c>
      <c r="H29" s="99">
        <v>0</v>
      </c>
      <c r="I29" s="59">
        <v>0.029409722222222223</v>
      </c>
      <c r="J29" s="60">
        <f t="shared" si="0"/>
        <v>0.029409722222222223</v>
      </c>
      <c r="K29" s="61">
        <v>3</v>
      </c>
      <c r="L29" s="61">
        <v>1</v>
      </c>
      <c r="M29" s="61">
        <v>4</v>
      </c>
      <c r="N29" s="61">
        <v>2</v>
      </c>
      <c r="O29" s="60">
        <v>0</v>
      </c>
      <c r="P29" s="62">
        <f t="shared" si="1"/>
        <v>0.029409722222222223</v>
      </c>
      <c r="Q29" s="63">
        <f t="shared" si="2"/>
        <v>0.010008101851851851</v>
      </c>
      <c r="R29" s="64"/>
      <c r="S29" s="65">
        <v>3</v>
      </c>
      <c r="T29" s="66">
        <v>27</v>
      </c>
    </row>
    <row r="30" spans="2:20" ht="12.75">
      <c r="B30" s="54">
        <v>15</v>
      </c>
      <c r="C30" s="54">
        <v>64</v>
      </c>
      <c r="D30" s="55" t="s">
        <v>116</v>
      </c>
      <c r="E30" s="54">
        <v>94</v>
      </c>
      <c r="F30" s="57">
        <v>321</v>
      </c>
      <c r="G30" s="57" t="s">
        <v>49</v>
      </c>
      <c r="H30" s="99">
        <v>0</v>
      </c>
      <c r="I30" s="59">
        <v>0.030891203703703702</v>
      </c>
      <c r="J30" s="60">
        <f t="shared" si="0"/>
        <v>0.030891203703703702</v>
      </c>
      <c r="K30" s="61">
        <v>2</v>
      </c>
      <c r="L30" s="61">
        <v>3</v>
      </c>
      <c r="M30" s="61">
        <v>2</v>
      </c>
      <c r="N30" s="61">
        <v>3</v>
      </c>
      <c r="O30" s="60">
        <v>0</v>
      </c>
      <c r="P30" s="62">
        <f t="shared" si="1"/>
        <v>0.030891203703703702</v>
      </c>
      <c r="Q30" s="63">
        <f t="shared" si="2"/>
        <v>0.01148958333333333</v>
      </c>
      <c r="R30" s="64"/>
      <c r="S30" s="65">
        <v>3</v>
      </c>
      <c r="T30" s="66">
        <v>26</v>
      </c>
    </row>
    <row r="31" spans="2:20" ht="12.75">
      <c r="B31" s="54">
        <v>16</v>
      </c>
      <c r="C31" s="54">
        <v>67</v>
      </c>
      <c r="D31" s="55" t="s">
        <v>117</v>
      </c>
      <c r="E31" s="54">
        <v>94</v>
      </c>
      <c r="F31" s="57">
        <v>389</v>
      </c>
      <c r="G31" s="57" t="s">
        <v>118</v>
      </c>
      <c r="H31" s="99">
        <v>0</v>
      </c>
      <c r="I31" s="59">
        <v>0.03269675925925926</v>
      </c>
      <c r="J31" s="60">
        <f t="shared" si="0"/>
        <v>0.03269675925925926</v>
      </c>
      <c r="K31" s="61">
        <v>5</v>
      </c>
      <c r="L31" s="61">
        <v>2</v>
      </c>
      <c r="M31" s="61">
        <v>2</v>
      </c>
      <c r="N31" s="61">
        <v>2</v>
      </c>
      <c r="O31" s="60">
        <v>0</v>
      </c>
      <c r="P31" s="62">
        <f t="shared" si="1"/>
        <v>0.03269675925925926</v>
      </c>
      <c r="Q31" s="63">
        <f t="shared" si="2"/>
        <v>0.013295138888888888</v>
      </c>
      <c r="R31" s="64"/>
      <c r="S31" s="65">
        <v>2</v>
      </c>
      <c r="T31" s="66">
        <v>25</v>
      </c>
    </row>
    <row r="32" spans="2:20" ht="12.75">
      <c r="B32" s="54">
        <v>17</v>
      </c>
      <c r="C32" s="54">
        <v>68</v>
      </c>
      <c r="D32" s="55" t="s">
        <v>119</v>
      </c>
      <c r="E32" s="54">
        <v>93</v>
      </c>
      <c r="F32" s="57">
        <v>355</v>
      </c>
      <c r="G32" s="57" t="s">
        <v>32</v>
      </c>
      <c r="H32" s="99">
        <v>0</v>
      </c>
      <c r="I32" s="59">
        <v>0.03523148148148148</v>
      </c>
      <c r="J32" s="60">
        <f t="shared" si="0"/>
        <v>0.03523148148148148</v>
      </c>
      <c r="K32" s="61">
        <v>3</v>
      </c>
      <c r="L32" s="61">
        <v>3</v>
      </c>
      <c r="M32" s="61">
        <v>3</v>
      </c>
      <c r="N32" s="61">
        <v>5</v>
      </c>
      <c r="O32" s="60">
        <v>0</v>
      </c>
      <c r="P32" s="62">
        <f t="shared" si="1"/>
        <v>0.03523148148148148</v>
      </c>
      <c r="Q32" s="63">
        <f t="shared" si="2"/>
        <v>0.01582986111111111</v>
      </c>
      <c r="R32" s="64"/>
      <c r="S32" s="65">
        <v>2</v>
      </c>
      <c r="T32" s="66">
        <v>24</v>
      </c>
    </row>
    <row r="33" spans="2:20" ht="13.5" thickBot="1">
      <c r="B33" s="70">
        <v>18</v>
      </c>
      <c r="C33" s="70">
        <v>71</v>
      </c>
      <c r="D33" s="71" t="s">
        <v>120</v>
      </c>
      <c r="E33" s="70">
        <v>94</v>
      </c>
      <c r="F33" s="73">
        <v>406</v>
      </c>
      <c r="G33" s="73" t="s">
        <v>118</v>
      </c>
      <c r="H33" s="102">
        <v>0</v>
      </c>
      <c r="I33" s="75">
        <v>0.03579861111111111</v>
      </c>
      <c r="J33" s="76">
        <f t="shared" si="0"/>
        <v>0.03579861111111111</v>
      </c>
      <c r="K33" s="77">
        <v>2</v>
      </c>
      <c r="L33" s="77">
        <v>2</v>
      </c>
      <c r="M33" s="77">
        <v>2</v>
      </c>
      <c r="N33" s="77">
        <v>3</v>
      </c>
      <c r="O33" s="76">
        <v>0</v>
      </c>
      <c r="P33" s="78">
        <f t="shared" si="1"/>
        <v>0.03579861111111111</v>
      </c>
      <c r="Q33" s="79">
        <f t="shared" si="2"/>
        <v>0.016396990740740736</v>
      </c>
      <c r="R33" s="80"/>
      <c r="S33" s="65">
        <v>2</v>
      </c>
      <c r="T33" s="66">
        <v>23</v>
      </c>
    </row>
    <row r="34" ht="12.75">
      <c r="S34" s="65"/>
    </row>
    <row r="35" spans="3:19" ht="12.75">
      <c r="C35" s="103"/>
      <c r="D35" s="93" t="s">
        <v>121</v>
      </c>
      <c r="O35" s="29"/>
      <c r="P35" s="29"/>
      <c r="S35" s="65"/>
    </row>
    <row r="36" spans="3:16" ht="12.75">
      <c r="C36" s="54">
        <v>70</v>
      </c>
      <c r="D36" s="55" t="s">
        <v>122</v>
      </c>
      <c r="E36" s="54">
        <v>93</v>
      </c>
      <c r="F36" s="57">
        <v>316</v>
      </c>
      <c r="G36" s="57" t="s">
        <v>64</v>
      </c>
      <c r="H36" s="25"/>
      <c r="O36" s="29"/>
      <c r="P36" s="29"/>
    </row>
    <row r="37" spans="3:16" ht="12.75">
      <c r="C37" s="54"/>
      <c r="D37" s="55"/>
      <c r="E37" s="54"/>
      <c r="F37" s="57"/>
      <c r="G37" s="57"/>
      <c r="H37" s="25"/>
      <c r="O37" s="29"/>
      <c r="P37" s="29"/>
    </row>
    <row r="38" spans="2:7" ht="14.25">
      <c r="B38" s="86"/>
      <c r="C38" s="104"/>
      <c r="D38" s="87" t="s">
        <v>123</v>
      </c>
      <c r="E38" s="85"/>
      <c r="F38" s="85"/>
      <c r="G38" s="84"/>
    </row>
    <row r="39" spans="3:18" ht="12.75">
      <c r="C39" s="54">
        <v>69</v>
      </c>
      <c r="D39" s="55" t="s">
        <v>124</v>
      </c>
      <c r="E39" s="54">
        <v>94</v>
      </c>
      <c r="F39" s="57">
        <v>319</v>
      </c>
      <c r="G39" s="57" t="s">
        <v>49</v>
      </c>
      <c r="Q39" s="10"/>
      <c r="R39" s="20"/>
    </row>
    <row r="40" spans="3:18" ht="12.75">
      <c r="C40" s="54"/>
      <c r="D40" s="55"/>
      <c r="E40" s="54"/>
      <c r="F40" s="57"/>
      <c r="G40" s="57"/>
      <c r="Q40" s="10"/>
      <c r="R40" s="20"/>
    </row>
    <row r="41" spans="4:18" ht="12.75">
      <c r="D41" s="93" t="s">
        <v>125</v>
      </c>
      <c r="E41" s="24"/>
      <c r="F41" s="24"/>
      <c r="Q41" s="10"/>
      <c r="R41" s="20"/>
    </row>
    <row r="42" spans="3:18" ht="12.75">
      <c r="C42" s="54">
        <v>57</v>
      </c>
      <c r="D42" s="55" t="s">
        <v>126</v>
      </c>
      <c r="E42" s="54">
        <v>93</v>
      </c>
      <c r="F42" s="57">
        <v>286</v>
      </c>
      <c r="G42" s="67" t="s">
        <v>35</v>
      </c>
      <c r="Q42" s="10"/>
      <c r="R42" s="20"/>
    </row>
    <row r="45" spans="13:15" ht="12.75">
      <c r="M45" s="28" t="s">
        <v>73</v>
      </c>
      <c r="O45" s="28"/>
    </row>
    <row r="46" ht="12.75">
      <c r="O46" s="28"/>
    </row>
    <row r="47" spans="13:15" ht="12.75">
      <c r="M47" t="s">
        <v>74</v>
      </c>
      <c r="O47" s="28"/>
    </row>
  </sheetData>
  <mergeCells count="6">
    <mergeCell ref="K14:N14"/>
    <mergeCell ref="A7:T7"/>
    <mergeCell ref="A1:T1"/>
    <mergeCell ref="A3:T3"/>
    <mergeCell ref="A5:T5"/>
    <mergeCell ref="B2:S2"/>
  </mergeCells>
  <printOptions/>
  <pageMargins left="0.5905511811023623" right="0" top="0.7480314960629921" bottom="0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showGridLines="0" workbookViewId="0" topLeftCell="A4">
      <selection activeCell="AA42" sqref="AA42"/>
    </sheetView>
  </sheetViews>
  <sheetFormatPr defaultColWidth="9.00390625" defaultRowHeight="12.75"/>
  <cols>
    <col min="1" max="1" width="0.6171875" style="0" customWidth="1"/>
    <col min="2" max="2" width="3.125" style="0" customWidth="1"/>
    <col min="3" max="3" width="3.375" style="96" customWidth="1"/>
    <col min="4" max="4" width="22.25390625" style="23" customWidth="1"/>
    <col min="5" max="5" width="2.75390625" style="22" customWidth="1"/>
    <col min="6" max="6" width="3.25390625" style="10" customWidth="1"/>
    <col min="7" max="7" width="23.375" style="96" customWidth="1"/>
    <col min="8" max="8" width="10.00390625" style="0" hidden="1" customWidth="1"/>
    <col min="9" max="9" width="11.625" style="0" hidden="1" customWidth="1"/>
    <col min="10" max="10" width="8.875" style="0" hidden="1" customWidth="1"/>
    <col min="11" max="12" width="2.00390625" style="28" customWidth="1"/>
    <col min="13" max="13" width="1.875" style="28" customWidth="1"/>
    <col min="14" max="14" width="2.125" style="28" customWidth="1"/>
    <col min="15" max="15" width="8.75390625" style="10" hidden="1" customWidth="1"/>
    <col min="16" max="16" width="8.375" style="10" customWidth="1"/>
    <col min="17" max="17" width="7.375" style="20" customWidth="1"/>
    <col min="18" max="18" width="2.875" style="0" customWidth="1"/>
    <col min="19" max="19" width="3.00390625" style="0" customWidth="1"/>
    <col min="20" max="20" width="3.375" style="0" customWidth="1"/>
  </cols>
  <sheetData>
    <row r="1" spans="1:20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3.2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</row>
    <row r="3" spans="1:20" ht="23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18" ht="18">
      <c r="A4" s="4"/>
      <c r="B4" s="5"/>
      <c r="C4" s="94"/>
      <c r="D4" s="7"/>
      <c r="E4" s="6"/>
      <c r="F4" s="6"/>
      <c r="G4" s="94"/>
      <c r="H4" s="6"/>
      <c r="I4" s="7"/>
      <c r="J4" s="8"/>
      <c r="K4" s="8"/>
      <c r="L4" s="8"/>
      <c r="M4" s="8"/>
      <c r="N4" s="8"/>
      <c r="O4" s="8"/>
      <c r="P4" s="9"/>
      <c r="Q4" s="10"/>
      <c r="R4" s="11"/>
    </row>
    <row r="5" spans="1:20" ht="23.25" customHeight="1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23.25" customHeight="1">
      <c r="A6" s="13"/>
      <c r="B6" s="13"/>
      <c r="C6" s="95"/>
      <c r="D6" s="13"/>
      <c r="E6" s="14"/>
      <c r="F6" s="14"/>
      <c r="G6" s="95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0.25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17" ht="14.25" customHeight="1">
      <c r="A8" s="8"/>
      <c r="B8" s="8"/>
      <c r="C8" s="94"/>
      <c r="D8" s="8"/>
      <c r="E8" s="6"/>
      <c r="F8" s="6"/>
      <c r="G8" s="94"/>
      <c r="H8" s="8"/>
      <c r="I8" s="8"/>
      <c r="J8" s="8"/>
      <c r="K8" s="8"/>
      <c r="L8" s="8"/>
      <c r="M8" s="8"/>
      <c r="N8" s="8"/>
      <c r="O8" s="8"/>
      <c r="P8"/>
      <c r="Q8" s="16"/>
    </row>
    <row r="9" spans="1:16" ht="14.25" customHeight="1">
      <c r="A9" s="8"/>
      <c r="B9" s="8"/>
      <c r="C9" s="94"/>
      <c r="D9" s="17"/>
      <c r="E9" s="6"/>
      <c r="F9" s="9"/>
      <c r="G9" s="94"/>
      <c r="H9" s="8"/>
      <c r="I9" s="8"/>
      <c r="J9" s="8"/>
      <c r="K9" s="18"/>
      <c r="L9" s="18"/>
      <c r="M9" s="18"/>
      <c r="N9" s="18"/>
      <c r="P9" s="19"/>
    </row>
    <row r="10" spans="2:14" ht="15.75">
      <c r="B10" s="21" t="s">
        <v>127</v>
      </c>
      <c r="G10" s="105"/>
      <c r="H10" s="25"/>
      <c r="I10" s="25"/>
      <c r="J10" s="25"/>
      <c r="K10" s="26"/>
      <c r="L10" s="26"/>
      <c r="M10" s="26"/>
      <c r="N10" s="26"/>
    </row>
    <row r="11" spans="2:6" ht="15">
      <c r="B11" s="27"/>
      <c r="C11" s="105"/>
      <c r="D11" s="25"/>
      <c r="E11" s="24"/>
      <c r="F11" s="29"/>
    </row>
    <row r="12" spans="2:16" ht="15.75">
      <c r="B12" s="21" t="s">
        <v>128</v>
      </c>
      <c r="C12" s="22"/>
      <c r="D12" s="25"/>
      <c r="F12" s="22"/>
      <c r="G12" s="22"/>
      <c r="H12" s="21"/>
      <c r="I12" s="21"/>
      <c r="K12" s="21" t="s">
        <v>98</v>
      </c>
      <c r="O12" s="29"/>
      <c r="P12" s="29"/>
    </row>
    <row r="13" ht="13.5" thickBot="1"/>
    <row r="14" spans="2:20" ht="15.75">
      <c r="B14" s="30" t="s">
        <v>8</v>
      </c>
      <c r="C14" s="106" t="s">
        <v>9</v>
      </c>
      <c r="D14" s="32" t="s">
        <v>10</v>
      </c>
      <c r="E14" s="107" t="s">
        <v>11</v>
      </c>
      <c r="F14" s="33" t="s">
        <v>9</v>
      </c>
      <c r="G14" s="108" t="s">
        <v>12</v>
      </c>
      <c r="H14" s="35" t="s">
        <v>13</v>
      </c>
      <c r="I14" s="36" t="s">
        <v>13</v>
      </c>
      <c r="J14" s="37" t="s">
        <v>13</v>
      </c>
      <c r="K14" s="109" t="s">
        <v>14</v>
      </c>
      <c r="L14" s="110"/>
      <c r="M14" s="110"/>
      <c r="N14" s="111"/>
      <c r="O14" s="41" t="s">
        <v>15</v>
      </c>
      <c r="P14" s="42" t="s">
        <v>13</v>
      </c>
      <c r="Q14" s="34" t="s">
        <v>16</v>
      </c>
      <c r="R14" s="34" t="s">
        <v>17</v>
      </c>
      <c r="S14" s="34" t="s">
        <v>18</v>
      </c>
      <c r="T14" s="34" t="s">
        <v>18</v>
      </c>
    </row>
    <row r="15" spans="2:20" ht="16.5" thickBot="1">
      <c r="B15" s="112"/>
      <c r="C15" s="113"/>
      <c r="D15" s="114"/>
      <c r="E15" s="115"/>
      <c r="F15" s="116" t="s">
        <v>19</v>
      </c>
      <c r="G15" s="117" t="s">
        <v>20</v>
      </c>
      <c r="H15" s="118" t="s">
        <v>21</v>
      </c>
      <c r="I15" s="119" t="s">
        <v>22</v>
      </c>
      <c r="J15" s="120" t="s">
        <v>23</v>
      </c>
      <c r="K15" s="120" t="s">
        <v>24</v>
      </c>
      <c r="L15" s="120" t="s">
        <v>24</v>
      </c>
      <c r="M15" s="120" t="s">
        <v>25</v>
      </c>
      <c r="N15" s="120" t="s">
        <v>25</v>
      </c>
      <c r="O15" s="121" t="s">
        <v>26</v>
      </c>
      <c r="P15" s="121" t="s">
        <v>27</v>
      </c>
      <c r="Q15" s="122" t="s">
        <v>28</v>
      </c>
      <c r="R15" s="114"/>
      <c r="S15" s="122" t="s">
        <v>29</v>
      </c>
      <c r="T15" s="122" t="s">
        <v>30</v>
      </c>
    </row>
    <row r="16" spans="2:20" ht="12.75">
      <c r="B16" s="54">
        <v>1</v>
      </c>
      <c r="C16" s="54">
        <v>84</v>
      </c>
      <c r="D16" s="55" t="s">
        <v>129</v>
      </c>
      <c r="E16" s="54">
        <v>92</v>
      </c>
      <c r="F16" s="56">
        <v>278</v>
      </c>
      <c r="G16" s="65" t="s">
        <v>79</v>
      </c>
      <c r="H16" s="99">
        <v>0</v>
      </c>
      <c r="I16" s="59">
        <v>0.025422453703703704</v>
      </c>
      <c r="J16" s="60">
        <f aca="true" t="shared" si="0" ref="J16:J23">I16-H16</f>
        <v>0.025422453703703704</v>
      </c>
      <c r="K16" s="61">
        <v>1</v>
      </c>
      <c r="L16" s="61">
        <v>1</v>
      </c>
      <c r="M16" s="61">
        <v>2</v>
      </c>
      <c r="N16" s="61">
        <v>3</v>
      </c>
      <c r="O16" s="60">
        <v>0</v>
      </c>
      <c r="P16" s="62">
        <f aca="true" t="shared" si="1" ref="P16:P23">I16-H16+(K16+L16+M16+N16)*O16</f>
        <v>0.025422453703703704</v>
      </c>
      <c r="Q16" s="63">
        <f aca="true" t="shared" si="2" ref="Q16:Q23">P16-P$16</f>
        <v>0</v>
      </c>
      <c r="R16" s="64" t="s">
        <v>33</v>
      </c>
      <c r="S16" s="65">
        <v>22</v>
      </c>
      <c r="T16" s="65">
        <v>25</v>
      </c>
    </row>
    <row r="17" spans="2:20" ht="12.75">
      <c r="B17" s="54">
        <v>2</v>
      </c>
      <c r="C17" s="54">
        <v>88</v>
      </c>
      <c r="D17" s="55" t="s">
        <v>130</v>
      </c>
      <c r="E17" s="54">
        <v>92</v>
      </c>
      <c r="F17" s="56">
        <v>218</v>
      </c>
      <c r="G17" s="101" t="s">
        <v>49</v>
      </c>
      <c r="H17" s="99">
        <v>0</v>
      </c>
      <c r="I17" s="59">
        <v>0.02560300925925926</v>
      </c>
      <c r="J17" s="60">
        <f t="shared" si="0"/>
        <v>0.02560300925925926</v>
      </c>
      <c r="K17" s="61">
        <v>1</v>
      </c>
      <c r="L17" s="61">
        <v>1</v>
      </c>
      <c r="M17" s="61">
        <v>2</v>
      </c>
      <c r="N17" s="61">
        <v>2</v>
      </c>
      <c r="O17" s="60">
        <v>0</v>
      </c>
      <c r="P17" s="62">
        <f t="shared" si="1"/>
        <v>0.02560300925925926</v>
      </c>
      <c r="Q17" s="63">
        <f t="shared" si="2"/>
        <v>0.00018055555555555533</v>
      </c>
      <c r="R17" s="64" t="s">
        <v>33</v>
      </c>
      <c r="S17" s="65">
        <v>21</v>
      </c>
      <c r="T17" s="65">
        <v>24</v>
      </c>
    </row>
    <row r="18" spans="2:20" ht="12.75">
      <c r="B18" s="54">
        <v>3</v>
      </c>
      <c r="C18" s="54">
        <v>85</v>
      </c>
      <c r="D18" s="55" t="s">
        <v>131</v>
      </c>
      <c r="E18" s="54">
        <v>90</v>
      </c>
      <c r="F18" s="56"/>
      <c r="G18" s="65" t="s">
        <v>132</v>
      </c>
      <c r="H18" s="99">
        <v>0</v>
      </c>
      <c r="I18" s="59">
        <v>0.026252314814814815</v>
      </c>
      <c r="J18" s="60">
        <f t="shared" si="0"/>
        <v>0.026252314814814815</v>
      </c>
      <c r="K18" s="61">
        <v>3</v>
      </c>
      <c r="L18" s="61">
        <v>1</v>
      </c>
      <c r="M18" s="61">
        <v>3</v>
      </c>
      <c r="N18" s="61">
        <v>5</v>
      </c>
      <c r="O18" s="60">
        <v>0</v>
      </c>
      <c r="P18" s="62">
        <f t="shared" si="1"/>
        <v>0.026252314814814815</v>
      </c>
      <c r="Q18" s="63">
        <f t="shared" si="2"/>
        <v>0.0008298611111111111</v>
      </c>
      <c r="R18" s="64" t="s">
        <v>33</v>
      </c>
      <c r="S18" s="65">
        <v>20</v>
      </c>
      <c r="T18" s="65">
        <v>23</v>
      </c>
    </row>
    <row r="19" spans="2:20" ht="12.75">
      <c r="B19" s="54">
        <v>4</v>
      </c>
      <c r="C19" s="54">
        <v>81</v>
      </c>
      <c r="D19" s="55" t="s">
        <v>133</v>
      </c>
      <c r="E19" s="54">
        <v>92</v>
      </c>
      <c r="F19" s="56">
        <v>198</v>
      </c>
      <c r="G19" s="65" t="s">
        <v>54</v>
      </c>
      <c r="H19" s="99">
        <v>0</v>
      </c>
      <c r="I19" s="59">
        <v>0.02646875</v>
      </c>
      <c r="J19" s="60">
        <f t="shared" si="0"/>
        <v>0.02646875</v>
      </c>
      <c r="K19" s="61">
        <v>4</v>
      </c>
      <c r="L19" s="61">
        <v>2</v>
      </c>
      <c r="M19" s="61">
        <v>2</v>
      </c>
      <c r="N19" s="61">
        <v>3</v>
      </c>
      <c r="O19" s="60">
        <v>0</v>
      </c>
      <c r="P19" s="62">
        <f t="shared" si="1"/>
        <v>0.02646875</v>
      </c>
      <c r="Q19" s="63">
        <f t="shared" si="2"/>
        <v>0.0010462962962962952</v>
      </c>
      <c r="R19" s="64" t="s">
        <v>33</v>
      </c>
      <c r="S19" s="65">
        <v>19</v>
      </c>
      <c r="T19" s="65">
        <v>22</v>
      </c>
    </row>
    <row r="20" spans="2:20" ht="12.75">
      <c r="B20" s="54">
        <v>5</v>
      </c>
      <c r="C20" s="54">
        <v>83</v>
      </c>
      <c r="D20" s="55" t="s">
        <v>134</v>
      </c>
      <c r="E20" s="54">
        <v>91</v>
      </c>
      <c r="F20" s="56">
        <v>161</v>
      </c>
      <c r="G20" s="85" t="s">
        <v>135</v>
      </c>
      <c r="H20" s="99">
        <v>0</v>
      </c>
      <c r="I20" s="59">
        <v>0.026663194444444444</v>
      </c>
      <c r="J20" s="60">
        <f t="shared" si="0"/>
        <v>0.026663194444444444</v>
      </c>
      <c r="K20" s="61">
        <v>4</v>
      </c>
      <c r="L20" s="61">
        <v>5</v>
      </c>
      <c r="M20" s="61">
        <v>2</v>
      </c>
      <c r="N20" s="61">
        <v>3</v>
      </c>
      <c r="O20" s="60">
        <v>0</v>
      </c>
      <c r="P20" s="62">
        <f t="shared" si="1"/>
        <v>0.026663194444444444</v>
      </c>
      <c r="Q20" s="63">
        <f t="shared" si="2"/>
        <v>0.0012407407407407402</v>
      </c>
      <c r="R20" s="64" t="s">
        <v>33</v>
      </c>
      <c r="S20" s="65">
        <v>18</v>
      </c>
      <c r="T20" s="65">
        <v>21</v>
      </c>
    </row>
    <row r="21" spans="2:20" ht="12.75">
      <c r="B21" s="54">
        <v>6</v>
      </c>
      <c r="C21" s="54">
        <v>86</v>
      </c>
      <c r="D21" s="55" t="s">
        <v>136</v>
      </c>
      <c r="E21" s="54">
        <v>92</v>
      </c>
      <c r="F21" s="56">
        <v>223</v>
      </c>
      <c r="G21" s="85" t="s">
        <v>35</v>
      </c>
      <c r="H21" s="99">
        <v>0</v>
      </c>
      <c r="I21" s="59">
        <v>0.026732638888888886</v>
      </c>
      <c r="J21" s="60">
        <f t="shared" si="0"/>
        <v>0.026732638888888886</v>
      </c>
      <c r="K21" s="61">
        <v>3</v>
      </c>
      <c r="L21" s="61">
        <v>0</v>
      </c>
      <c r="M21" s="61">
        <v>1</v>
      </c>
      <c r="N21" s="61">
        <v>2</v>
      </c>
      <c r="O21" s="60">
        <v>0</v>
      </c>
      <c r="P21" s="62">
        <f t="shared" si="1"/>
        <v>0.026732638888888886</v>
      </c>
      <c r="Q21" s="63">
        <f t="shared" si="2"/>
        <v>0.0013101851851851816</v>
      </c>
      <c r="R21" s="64" t="s">
        <v>36</v>
      </c>
      <c r="S21" s="65">
        <v>17</v>
      </c>
      <c r="T21" s="65">
        <v>20</v>
      </c>
    </row>
    <row r="22" spans="2:20" ht="12.75">
      <c r="B22" s="54">
        <v>7</v>
      </c>
      <c r="C22" s="54">
        <v>82</v>
      </c>
      <c r="D22" s="55" t="s">
        <v>137</v>
      </c>
      <c r="E22" s="54">
        <v>90</v>
      </c>
      <c r="F22" s="56">
        <v>215</v>
      </c>
      <c r="G22" s="101" t="s">
        <v>49</v>
      </c>
      <c r="H22" s="99">
        <v>0</v>
      </c>
      <c r="I22" s="59">
        <v>0.02717361111111111</v>
      </c>
      <c r="J22" s="60">
        <f t="shared" si="0"/>
        <v>0.02717361111111111</v>
      </c>
      <c r="K22" s="61">
        <v>1</v>
      </c>
      <c r="L22" s="61">
        <v>1</v>
      </c>
      <c r="M22" s="61">
        <v>3</v>
      </c>
      <c r="N22" s="61">
        <v>2</v>
      </c>
      <c r="O22" s="60">
        <v>0</v>
      </c>
      <c r="P22" s="62">
        <f t="shared" si="1"/>
        <v>0.02717361111111111</v>
      </c>
      <c r="Q22" s="63">
        <f t="shared" si="2"/>
        <v>0.0017511574074074061</v>
      </c>
      <c r="R22" s="64" t="s">
        <v>36</v>
      </c>
      <c r="S22" s="65">
        <v>16</v>
      </c>
      <c r="T22" s="65">
        <v>19</v>
      </c>
    </row>
    <row r="23" spans="2:20" ht="13.5" thickBot="1">
      <c r="B23" s="70">
        <v>8</v>
      </c>
      <c r="C23" s="70">
        <v>89</v>
      </c>
      <c r="D23" s="71" t="s">
        <v>138</v>
      </c>
      <c r="E23" s="70">
        <v>92</v>
      </c>
      <c r="F23" s="72">
        <v>292</v>
      </c>
      <c r="G23" s="123" t="s">
        <v>49</v>
      </c>
      <c r="H23" s="102">
        <v>0</v>
      </c>
      <c r="I23" s="75">
        <v>0.02866898148148148</v>
      </c>
      <c r="J23" s="76">
        <f t="shared" si="0"/>
        <v>0.02866898148148148</v>
      </c>
      <c r="K23" s="77">
        <v>3</v>
      </c>
      <c r="L23" s="77">
        <v>0</v>
      </c>
      <c r="M23" s="77">
        <v>2</v>
      </c>
      <c r="N23" s="77">
        <v>4</v>
      </c>
      <c r="O23" s="76">
        <v>0</v>
      </c>
      <c r="P23" s="78">
        <f t="shared" si="1"/>
        <v>0.02866898148148148</v>
      </c>
      <c r="Q23" s="79">
        <f t="shared" si="2"/>
        <v>0.0032465277777777753</v>
      </c>
      <c r="R23" s="80" t="s">
        <v>36</v>
      </c>
      <c r="S23" s="65">
        <v>15</v>
      </c>
      <c r="T23" s="65">
        <v>18</v>
      </c>
    </row>
    <row r="24" spans="15:19" ht="12.75">
      <c r="O24" s="60"/>
      <c r="S24" s="124"/>
    </row>
    <row r="25" spans="3:16" ht="12.75">
      <c r="C25" s="125"/>
      <c r="D25" s="25"/>
      <c r="O25" s="60"/>
      <c r="P25" s="29"/>
    </row>
    <row r="26" spans="3:16" ht="12.75">
      <c r="C26" s="126"/>
      <c r="D26" s="127"/>
      <c r="E26" s="84"/>
      <c r="F26" s="56"/>
      <c r="G26" s="126"/>
      <c r="H26" s="25"/>
      <c r="O26" s="60"/>
      <c r="P26" s="29"/>
    </row>
    <row r="27" spans="2:7" ht="14.25">
      <c r="B27" s="86"/>
      <c r="C27" s="126"/>
      <c r="D27" s="87"/>
      <c r="E27" s="84"/>
      <c r="F27" s="56"/>
      <c r="G27" s="126"/>
    </row>
    <row r="28" spans="3:18" ht="12.75">
      <c r="C28" s="126"/>
      <c r="D28" s="127"/>
      <c r="E28" s="84"/>
      <c r="F28" s="56"/>
      <c r="G28" s="126"/>
      <c r="M28" s="28" t="s">
        <v>73</v>
      </c>
      <c r="O28" s="28"/>
      <c r="Q28" s="10"/>
      <c r="R28" s="20"/>
    </row>
    <row r="29" spans="4:18" ht="12.75">
      <c r="D29" s="128"/>
      <c r="O29" s="28"/>
      <c r="Q29" s="10"/>
      <c r="R29" s="20"/>
    </row>
    <row r="30" spans="3:18" ht="12.75">
      <c r="C30" s="126"/>
      <c r="D30" s="55"/>
      <c r="E30" s="84"/>
      <c r="F30" s="56"/>
      <c r="G30" s="126"/>
      <c r="M30" t="s">
        <v>74</v>
      </c>
      <c r="O30" s="28"/>
      <c r="Q30" s="10"/>
      <c r="R30" s="20"/>
    </row>
  </sheetData>
  <mergeCells count="6">
    <mergeCell ref="K14:N14"/>
    <mergeCell ref="A7:T7"/>
    <mergeCell ref="A1:T1"/>
    <mergeCell ref="A3:T3"/>
    <mergeCell ref="A5:T5"/>
    <mergeCell ref="B2:S2"/>
  </mergeCells>
  <printOptions/>
  <pageMargins left="0.5905511811023623" right="0" top="0.7480314960629921" bottom="0" header="0" footer="0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showGridLines="0" workbookViewId="0" topLeftCell="A1">
      <selection activeCell="AA42" sqref="AA42"/>
    </sheetView>
  </sheetViews>
  <sheetFormatPr defaultColWidth="9.00390625" defaultRowHeight="12.75"/>
  <cols>
    <col min="1" max="1" width="0.37109375" style="0" customWidth="1"/>
    <col min="2" max="2" width="2.875" style="0" customWidth="1"/>
    <col min="3" max="3" width="4.125" style="22" customWidth="1"/>
    <col min="4" max="4" width="20.25390625" style="0" customWidth="1"/>
    <col min="5" max="5" width="2.875" style="96" customWidth="1"/>
    <col min="6" max="6" width="3.625" style="22" customWidth="1"/>
    <col min="7" max="7" width="20.625" style="0" customWidth="1"/>
    <col min="8" max="8" width="10.375" style="0" hidden="1" customWidth="1"/>
    <col min="9" max="9" width="11.00390625" style="0" hidden="1" customWidth="1"/>
    <col min="10" max="10" width="0" style="0" hidden="1" customWidth="1"/>
    <col min="11" max="11" width="2.375" style="0" customWidth="1"/>
    <col min="12" max="13" width="2.75390625" style="0" customWidth="1"/>
    <col min="14" max="14" width="2.625" style="0" customWidth="1"/>
    <col min="15" max="15" width="11.375" style="0" hidden="1" customWidth="1"/>
    <col min="16" max="16" width="10.25390625" style="0" customWidth="1"/>
    <col min="17" max="17" width="7.75390625" style="0" customWidth="1"/>
    <col min="18" max="18" width="2.75390625" style="0" customWidth="1"/>
    <col min="19" max="19" width="3.00390625" style="0" customWidth="1"/>
  </cols>
  <sheetData>
    <row r="1" spans="1:20" ht="26.25">
      <c r="A1" s="1" t="s">
        <v>139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19" ht="19.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23.25" customHeight="1">
      <c r="A3" s="12" t="s">
        <v>140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3.25" customHeight="1">
      <c r="A4" s="13"/>
      <c r="B4" s="13"/>
      <c r="C4" s="14"/>
      <c r="D4" s="13"/>
      <c r="E4" s="130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8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6" ht="14.25" customHeight="1">
      <c r="A6" s="8"/>
      <c r="B6" s="8"/>
      <c r="C6" s="6"/>
      <c r="D6" s="8"/>
      <c r="E6" s="94"/>
      <c r="F6" s="6"/>
      <c r="G6" s="8"/>
      <c r="H6" s="8"/>
      <c r="I6" s="8"/>
      <c r="J6" s="8"/>
      <c r="K6" s="8"/>
      <c r="L6" s="8"/>
      <c r="M6" s="8"/>
      <c r="N6" s="8"/>
      <c r="P6" s="16"/>
    </row>
    <row r="7" spans="2:14" ht="15.75">
      <c r="B7" s="21" t="s">
        <v>141</v>
      </c>
      <c r="D7" s="27"/>
      <c r="G7" s="25"/>
      <c r="H7" s="25"/>
      <c r="I7" s="25"/>
      <c r="J7" s="25"/>
      <c r="K7" s="25"/>
      <c r="L7" s="25"/>
      <c r="M7" s="25"/>
      <c r="N7" s="25"/>
    </row>
    <row r="8" spans="2:5" ht="15.75">
      <c r="B8" s="27"/>
      <c r="D8" s="21"/>
      <c r="E8" s="105"/>
    </row>
    <row r="9" spans="2:16" ht="15.75">
      <c r="B9" s="21" t="s">
        <v>97</v>
      </c>
      <c r="D9" s="25"/>
      <c r="E9" s="22"/>
      <c r="G9" s="22"/>
      <c r="H9" s="21"/>
      <c r="I9" s="21"/>
      <c r="K9" s="21" t="s">
        <v>98</v>
      </c>
      <c r="L9" s="28"/>
      <c r="M9" s="28"/>
      <c r="N9" s="28"/>
      <c r="O9" s="29"/>
      <c r="P9" s="29"/>
    </row>
    <row r="10" ht="13.5" thickBot="1"/>
    <row r="11" spans="2:19" ht="16.5" thickBot="1">
      <c r="B11" s="30" t="s">
        <v>8</v>
      </c>
      <c r="C11" s="31" t="s">
        <v>9</v>
      </c>
      <c r="D11" s="35" t="s">
        <v>10</v>
      </c>
      <c r="E11" s="131" t="s">
        <v>11</v>
      </c>
      <c r="F11" s="33" t="s">
        <v>9</v>
      </c>
      <c r="G11" s="35" t="s">
        <v>12</v>
      </c>
      <c r="H11" s="35" t="s">
        <v>13</v>
      </c>
      <c r="I11" s="36" t="s">
        <v>13</v>
      </c>
      <c r="J11" s="35" t="s">
        <v>13</v>
      </c>
      <c r="K11" s="132" t="s">
        <v>14</v>
      </c>
      <c r="L11" s="133"/>
      <c r="M11" s="133"/>
      <c r="N11" s="134"/>
      <c r="O11" s="135" t="s">
        <v>15</v>
      </c>
      <c r="P11" s="35" t="s">
        <v>13</v>
      </c>
      <c r="Q11" s="42" t="s">
        <v>142</v>
      </c>
      <c r="R11" s="32" t="s">
        <v>17</v>
      </c>
      <c r="S11" s="32" t="s">
        <v>18</v>
      </c>
    </row>
    <row r="12" spans="2:19" ht="16.5" thickBot="1">
      <c r="B12" s="43"/>
      <c r="C12" s="44"/>
      <c r="D12" s="48"/>
      <c r="E12" s="136"/>
      <c r="F12" s="46" t="s">
        <v>19</v>
      </c>
      <c r="G12" s="137" t="s">
        <v>20</v>
      </c>
      <c r="H12" s="48" t="s">
        <v>21</v>
      </c>
      <c r="I12" s="49" t="s">
        <v>22</v>
      </c>
      <c r="J12" s="48" t="s">
        <v>23</v>
      </c>
      <c r="K12" s="137" t="s">
        <v>24</v>
      </c>
      <c r="L12" s="137" t="s">
        <v>24</v>
      </c>
      <c r="M12" s="137" t="s">
        <v>25</v>
      </c>
      <c r="N12" s="137" t="s">
        <v>25</v>
      </c>
      <c r="O12" s="48" t="s">
        <v>26</v>
      </c>
      <c r="P12" s="52" t="s">
        <v>27</v>
      </c>
      <c r="Q12" s="52" t="s">
        <v>143</v>
      </c>
      <c r="R12" s="45"/>
      <c r="S12" s="138" t="s">
        <v>29</v>
      </c>
    </row>
    <row r="13" spans="2:19" ht="12.75">
      <c r="B13" s="139">
        <v>1</v>
      </c>
      <c r="C13" s="140">
        <v>91</v>
      </c>
      <c r="D13" s="141" t="s">
        <v>144</v>
      </c>
      <c r="E13" s="142">
        <v>89</v>
      </c>
      <c r="F13" s="143">
        <v>73</v>
      </c>
      <c r="G13" s="143" t="s">
        <v>79</v>
      </c>
      <c r="H13" s="144">
        <v>0</v>
      </c>
      <c r="I13" s="145">
        <v>0.02646875</v>
      </c>
      <c r="J13" s="146">
        <f>I13-H13</f>
        <v>0.02646875</v>
      </c>
      <c r="K13" s="147">
        <v>1</v>
      </c>
      <c r="L13" s="147">
        <v>0</v>
      </c>
      <c r="M13" s="147">
        <v>1</v>
      </c>
      <c r="N13" s="147">
        <v>1</v>
      </c>
      <c r="O13" s="148">
        <v>0</v>
      </c>
      <c r="P13" s="149">
        <f>I13-H13+(K13+L13+M13+N13)*O13</f>
        <v>0.02646875</v>
      </c>
      <c r="Q13" s="150">
        <f>P13-P$13</f>
        <v>0</v>
      </c>
      <c r="R13" s="151"/>
      <c r="S13" s="152"/>
    </row>
    <row r="14" spans="2:19" ht="12.75">
      <c r="B14" s="139">
        <v>2</v>
      </c>
      <c r="C14" s="153">
        <v>92</v>
      </c>
      <c r="D14" s="154" t="s">
        <v>145</v>
      </c>
      <c r="E14" s="155">
        <v>88</v>
      </c>
      <c r="F14" s="156">
        <v>16</v>
      </c>
      <c r="G14" s="156" t="s">
        <v>79</v>
      </c>
      <c r="H14" s="157">
        <v>0</v>
      </c>
      <c r="I14" s="145">
        <v>0.027342592592592595</v>
      </c>
      <c r="J14" s="146">
        <f>I14-H14</f>
        <v>0.027342592592592595</v>
      </c>
      <c r="K14" s="147">
        <v>2</v>
      </c>
      <c r="L14" s="147">
        <v>2</v>
      </c>
      <c r="M14" s="147">
        <v>0</v>
      </c>
      <c r="N14" s="147">
        <v>1</v>
      </c>
      <c r="O14" s="148">
        <v>0</v>
      </c>
      <c r="P14" s="149">
        <f>I14-H14+(K14+L14+M14+N14)*O14</f>
        <v>0.027342592592592595</v>
      </c>
      <c r="Q14" s="150">
        <f>P14-P$13</f>
        <v>0.0008738425925925962</v>
      </c>
      <c r="R14" s="151"/>
      <c r="S14" s="152"/>
    </row>
    <row r="16" spans="3:4" ht="12.75">
      <c r="C16" s="128"/>
      <c r="D16" s="93" t="s">
        <v>146</v>
      </c>
    </row>
    <row r="17" spans="3:7" ht="12.75">
      <c r="C17" s="54">
        <v>93</v>
      </c>
      <c r="D17" s="55" t="s">
        <v>147</v>
      </c>
      <c r="E17" s="54">
        <v>88</v>
      </c>
      <c r="F17" s="56">
        <v>69</v>
      </c>
      <c r="G17" s="158" t="s">
        <v>115</v>
      </c>
    </row>
    <row r="18" spans="3:7" ht="12.75">
      <c r="C18" s="85"/>
      <c r="D18" s="55"/>
      <c r="E18" s="126"/>
      <c r="F18" s="85"/>
      <c r="G18" s="158"/>
    </row>
    <row r="19" spans="3:16" ht="15.75">
      <c r="C19" s="85"/>
      <c r="D19" s="55"/>
      <c r="E19" s="126"/>
      <c r="F19" s="85"/>
      <c r="G19" s="56"/>
      <c r="O19" s="21"/>
      <c r="P19" s="21"/>
    </row>
    <row r="22" spans="16:17" ht="12.75">
      <c r="P22" s="25" t="s">
        <v>73</v>
      </c>
      <c r="Q22" s="25"/>
    </row>
    <row r="24" ht="12.75">
      <c r="P24" t="s">
        <v>74</v>
      </c>
    </row>
  </sheetData>
  <mergeCells count="5">
    <mergeCell ref="A1:T1"/>
    <mergeCell ref="A3:S3"/>
    <mergeCell ref="K11:N11"/>
    <mergeCell ref="A5:S5"/>
    <mergeCell ref="A2:S2"/>
  </mergeCells>
  <printOptions/>
  <pageMargins left="0.5905511811023623" right="0" top="1.0236220472440944" bottom="0" header="0" footer="0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4"/>
  <sheetViews>
    <sheetView showGridLines="0" workbookViewId="0" topLeftCell="A1">
      <selection activeCell="AA42" sqref="AA42"/>
    </sheetView>
  </sheetViews>
  <sheetFormatPr defaultColWidth="9.00390625" defaultRowHeight="12.75"/>
  <cols>
    <col min="1" max="1" width="0.37109375" style="0" customWidth="1"/>
    <col min="2" max="2" width="2.75390625" style="10" customWidth="1"/>
    <col min="3" max="3" width="3.75390625" style="24" customWidth="1"/>
    <col min="4" max="4" width="21.875" style="0" customWidth="1"/>
    <col min="5" max="5" width="3.375" style="10" customWidth="1"/>
    <col min="6" max="6" width="4.375" style="22" customWidth="1"/>
    <col min="7" max="7" width="22.625" style="0" customWidth="1"/>
    <col min="8" max="8" width="10.625" style="0" hidden="1" customWidth="1"/>
    <col min="9" max="9" width="11.625" style="0" hidden="1" customWidth="1"/>
    <col min="10" max="10" width="9.25390625" style="0" hidden="1" customWidth="1"/>
    <col min="11" max="11" width="2.25390625" style="0" customWidth="1"/>
    <col min="12" max="12" width="2.125" style="0" customWidth="1"/>
    <col min="13" max="13" width="2.25390625" style="0" customWidth="1"/>
    <col min="14" max="14" width="0" style="10" hidden="1" customWidth="1"/>
    <col min="15" max="15" width="8.375" style="10" customWidth="1"/>
    <col min="16" max="16" width="8.125" style="11" customWidth="1"/>
    <col min="17" max="17" width="2.625" style="0" customWidth="1"/>
    <col min="18" max="18" width="3.25390625" style="0" customWidth="1"/>
  </cols>
  <sheetData>
    <row r="1" spans="1:20" ht="23.25" customHeight="1">
      <c r="A1" s="1" t="s">
        <v>139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59"/>
      <c r="T1" s="159"/>
    </row>
    <row r="2" spans="1:18" ht="23.2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25" ht="23.25" customHeight="1">
      <c r="A3" s="2"/>
      <c r="B3" s="15" t="s">
        <v>148</v>
      </c>
      <c r="C3" s="15"/>
      <c r="D3" s="15"/>
      <c r="E3" s="15"/>
      <c r="F3" s="15"/>
      <c r="G3" s="160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3"/>
      <c r="T3" s="13"/>
      <c r="U3" s="13"/>
      <c r="V3" s="13"/>
      <c r="W3" s="13"/>
      <c r="X3" s="13"/>
      <c r="Y3" s="13"/>
    </row>
    <row r="4" spans="1:20" ht="18">
      <c r="A4" s="16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8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62"/>
      <c r="T5" s="162"/>
    </row>
    <row r="6" spans="1:15" ht="14.25" customHeight="1">
      <c r="A6" s="8"/>
      <c r="B6" s="9"/>
      <c r="C6" s="163"/>
      <c r="D6" s="8"/>
      <c r="E6" s="9"/>
      <c r="F6" s="6"/>
      <c r="G6" s="8"/>
      <c r="H6" s="8"/>
      <c r="I6" s="8"/>
      <c r="J6" s="8"/>
      <c r="K6" s="8"/>
      <c r="L6" s="8"/>
      <c r="M6" s="8"/>
      <c r="O6" s="19"/>
    </row>
    <row r="7" spans="2:13" ht="15.75">
      <c r="B7" s="21" t="s">
        <v>149</v>
      </c>
      <c r="D7" s="27"/>
      <c r="G7" s="25"/>
      <c r="H7" s="25"/>
      <c r="I7" s="25"/>
      <c r="J7" s="25"/>
      <c r="K7" s="25"/>
      <c r="L7" s="25"/>
      <c r="M7" s="25"/>
    </row>
    <row r="8" ht="15.75">
      <c r="D8" s="21"/>
    </row>
    <row r="9" spans="2:16" ht="15.75">
      <c r="B9" s="21" t="s">
        <v>150</v>
      </c>
      <c r="C9" s="22"/>
      <c r="D9" s="25"/>
      <c r="E9" s="22"/>
      <c r="G9" s="22"/>
      <c r="H9" s="21"/>
      <c r="I9" s="21"/>
      <c r="K9" s="21" t="s">
        <v>151</v>
      </c>
      <c r="L9" s="28"/>
      <c r="M9" s="28"/>
      <c r="N9" s="28"/>
      <c r="O9" s="29"/>
      <c r="P9" s="29"/>
    </row>
    <row r="10" ht="6" customHeight="1" thickBot="1"/>
    <row r="11" spans="2:18" ht="16.5" thickBot="1">
      <c r="B11" s="164" t="s">
        <v>8</v>
      </c>
      <c r="C11" s="165" t="s">
        <v>9</v>
      </c>
      <c r="D11" s="35" t="s">
        <v>10</v>
      </c>
      <c r="E11" s="166" t="s">
        <v>11</v>
      </c>
      <c r="F11" s="33" t="s">
        <v>9</v>
      </c>
      <c r="G11" s="35" t="s">
        <v>12</v>
      </c>
      <c r="H11" s="35" t="s">
        <v>13</v>
      </c>
      <c r="I11" s="36" t="s">
        <v>13</v>
      </c>
      <c r="J11" s="35" t="s">
        <v>13</v>
      </c>
      <c r="K11" s="38" t="s">
        <v>14</v>
      </c>
      <c r="L11" s="39"/>
      <c r="M11" s="40"/>
      <c r="N11" s="41" t="s">
        <v>15</v>
      </c>
      <c r="O11" s="42" t="s">
        <v>13</v>
      </c>
      <c r="P11" s="42" t="s">
        <v>142</v>
      </c>
      <c r="Q11" s="167" t="s">
        <v>17</v>
      </c>
      <c r="R11" s="37" t="s">
        <v>18</v>
      </c>
    </row>
    <row r="12" spans="2:18" ht="16.5" thickBot="1">
      <c r="B12" s="168"/>
      <c r="C12" s="169"/>
      <c r="D12" s="48"/>
      <c r="E12" s="170"/>
      <c r="F12" s="46" t="s">
        <v>19</v>
      </c>
      <c r="G12" s="137" t="s">
        <v>20</v>
      </c>
      <c r="H12" s="48" t="s">
        <v>21</v>
      </c>
      <c r="I12" s="49" t="s">
        <v>22</v>
      </c>
      <c r="J12" s="48" t="s">
        <v>23</v>
      </c>
      <c r="K12" s="137" t="s">
        <v>24</v>
      </c>
      <c r="L12" s="137" t="s">
        <v>24</v>
      </c>
      <c r="M12" s="137" t="s">
        <v>25</v>
      </c>
      <c r="N12" s="52" t="s">
        <v>26</v>
      </c>
      <c r="O12" s="52" t="s">
        <v>27</v>
      </c>
      <c r="P12" s="52" t="s">
        <v>143</v>
      </c>
      <c r="Q12" s="171"/>
      <c r="R12" s="52" t="s">
        <v>29</v>
      </c>
    </row>
    <row r="13" spans="2:18" ht="12.75">
      <c r="B13" s="54">
        <v>1</v>
      </c>
      <c r="C13" s="54">
        <v>101</v>
      </c>
      <c r="D13" s="55" t="s">
        <v>152</v>
      </c>
      <c r="E13" s="54">
        <v>95</v>
      </c>
      <c r="F13" s="57" t="s">
        <v>153</v>
      </c>
      <c r="G13" s="57" t="s">
        <v>32</v>
      </c>
      <c r="H13" s="99">
        <v>0</v>
      </c>
      <c r="I13" s="91">
        <v>0.01472337962962963</v>
      </c>
      <c r="J13" s="172">
        <f aca="true" t="shared" si="0" ref="J13:J27">I13-H13</f>
        <v>0.01472337962962963</v>
      </c>
      <c r="K13" s="173">
        <v>2</v>
      </c>
      <c r="L13" s="173">
        <v>2</v>
      </c>
      <c r="M13" s="173">
        <v>2</v>
      </c>
      <c r="N13" s="60">
        <v>0</v>
      </c>
      <c r="O13" s="62">
        <f aca="true" t="shared" si="1" ref="O13:O27">I13-H13+(K13+L13+M13)*N13</f>
        <v>0.01472337962962963</v>
      </c>
      <c r="P13" s="174">
        <f aca="true" t="shared" si="2" ref="P13:P27">O13-O$13</f>
        <v>0</v>
      </c>
      <c r="Q13" s="64" t="s">
        <v>36</v>
      </c>
      <c r="R13" s="83">
        <v>15</v>
      </c>
    </row>
    <row r="14" spans="2:18" ht="12.75">
      <c r="B14" s="54">
        <v>2</v>
      </c>
      <c r="C14" s="54">
        <v>104</v>
      </c>
      <c r="D14" s="55" t="s">
        <v>154</v>
      </c>
      <c r="E14" s="54">
        <v>95</v>
      </c>
      <c r="F14" s="57" t="s">
        <v>155</v>
      </c>
      <c r="G14" s="57" t="s">
        <v>156</v>
      </c>
      <c r="H14" s="99">
        <v>0</v>
      </c>
      <c r="I14" s="91">
        <v>0.01642824074074074</v>
      </c>
      <c r="J14" s="172">
        <f t="shared" si="0"/>
        <v>0.01642824074074074</v>
      </c>
      <c r="K14" s="173">
        <v>2</v>
      </c>
      <c r="L14" s="173">
        <v>0</v>
      </c>
      <c r="M14" s="173">
        <v>5</v>
      </c>
      <c r="N14" s="60">
        <v>0</v>
      </c>
      <c r="O14" s="62">
        <f t="shared" si="1"/>
        <v>0.01642824074074074</v>
      </c>
      <c r="P14" s="174">
        <f t="shared" si="2"/>
        <v>0.0017048611111111101</v>
      </c>
      <c r="Q14" s="64" t="s">
        <v>36</v>
      </c>
      <c r="R14" s="83">
        <v>14</v>
      </c>
    </row>
    <row r="15" spans="2:18" ht="12.75">
      <c r="B15" s="54">
        <v>3</v>
      </c>
      <c r="C15" s="54">
        <v>102</v>
      </c>
      <c r="D15" s="55" t="s">
        <v>157</v>
      </c>
      <c r="E15" s="54">
        <v>96</v>
      </c>
      <c r="F15" s="57" t="s">
        <v>158</v>
      </c>
      <c r="G15" s="67" t="s">
        <v>35</v>
      </c>
      <c r="H15" s="99">
        <v>0</v>
      </c>
      <c r="I15" s="91">
        <v>0.01648263888888889</v>
      </c>
      <c r="J15" s="172">
        <f t="shared" si="0"/>
        <v>0.01648263888888889</v>
      </c>
      <c r="K15" s="173">
        <v>2</v>
      </c>
      <c r="L15" s="173">
        <v>3</v>
      </c>
      <c r="M15" s="173">
        <v>2</v>
      </c>
      <c r="N15" s="60">
        <v>0</v>
      </c>
      <c r="O15" s="62">
        <f t="shared" si="1"/>
        <v>0.01648263888888889</v>
      </c>
      <c r="P15" s="174">
        <f t="shared" si="2"/>
        <v>0.0017592592592592608</v>
      </c>
      <c r="Q15" s="64" t="s">
        <v>36</v>
      </c>
      <c r="R15" s="83">
        <v>13</v>
      </c>
    </row>
    <row r="16" spans="2:18" ht="12.75">
      <c r="B16" s="54">
        <v>4</v>
      </c>
      <c r="C16" s="54">
        <v>105</v>
      </c>
      <c r="D16" s="55" t="s">
        <v>159</v>
      </c>
      <c r="E16" s="54">
        <v>95</v>
      </c>
      <c r="F16" s="57" t="s">
        <v>160</v>
      </c>
      <c r="G16" s="57" t="s">
        <v>54</v>
      </c>
      <c r="H16" s="99">
        <v>0</v>
      </c>
      <c r="I16" s="91">
        <v>0.016939814814814814</v>
      </c>
      <c r="J16" s="172">
        <f t="shared" si="0"/>
        <v>0.016939814814814814</v>
      </c>
      <c r="K16" s="173">
        <v>2</v>
      </c>
      <c r="L16" s="173">
        <v>0</v>
      </c>
      <c r="M16" s="173">
        <v>1</v>
      </c>
      <c r="N16" s="60">
        <v>0</v>
      </c>
      <c r="O16" s="62">
        <f t="shared" si="1"/>
        <v>0.016939814814814814</v>
      </c>
      <c r="P16" s="174">
        <f t="shared" si="2"/>
        <v>0.002216435185185184</v>
      </c>
      <c r="Q16" s="64" t="s">
        <v>36</v>
      </c>
      <c r="R16" s="83">
        <v>12</v>
      </c>
    </row>
    <row r="17" spans="2:18" ht="12.75">
      <c r="B17" s="54">
        <v>5</v>
      </c>
      <c r="C17" s="54">
        <v>103</v>
      </c>
      <c r="D17" s="55" t="s">
        <v>161</v>
      </c>
      <c r="E17" s="54">
        <v>97</v>
      </c>
      <c r="F17" s="57" t="s">
        <v>162</v>
      </c>
      <c r="G17" s="67" t="s">
        <v>35</v>
      </c>
      <c r="H17" s="99">
        <v>0</v>
      </c>
      <c r="I17" s="91">
        <v>0.01813888888888889</v>
      </c>
      <c r="J17" s="172">
        <f t="shared" si="0"/>
        <v>0.01813888888888889</v>
      </c>
      <c r="K17" s="173">
        <v>4</v>
      </c>
      <c r="L17" s="173">
        <v>5</v>
      </c>
      <c r="M17" s="173">
        <v>5</v>
      </c>
      <c r="N17" s="60">
        <v>0</v>
      </c>
      <c r="O17" s="62">
        <f t="shared" si="1"/>
        <v>0.01813888888888889</v>
      </c>
      <c r="P17" s="174">
        <f t="shared" si="2"/>
        <v>0.0034155092592592588</v>
      </c>
      <c r="Q17" s="64" t="s">
        <v>36</v>
      </c>
      <c r="R17" s="83">
        <v>11</v>
      </c>
    </row>
    <row r="18" spans="2:18" ht="12.75">
      <c r="B18" s="54">
        <v>6</v>
      </c>
      <c r="C18" s="54">
        <v>106</v>
      </c>
      <c r="D18" s="55" t="s">
        <v>163</v>
      </c>
      <c r="E18" s="54">
        <v>95</v>
      </c>
      <c r="F18" s="57" t="s">
        <v>164</v>
      </c>
      <c r="G18" s="67" t="s">
        <v>35</v>
      </c>
      <c r="H18" s="99">
        <v>0</v>
      </c>
      <c r="I18" s="91">
        <v>0.01819675925925926</v>
      </c>
      <c r="J18" s="172">
        <f t="shared" si="0"/>
        <v>0.01819675925925926</v>
      </c>
      <c r="K18" s="173">
        <v>3</v>
      </c>
      <c r="L18" s="173">
        <v>2</v>
      </c>
      <c r="M18" s="173">
        <v>4</v>
      </c>
      <c r="N18" s="60">
        <v>0</v>
      </c>
      <c r="O18" s="62">
        <f t="shared" si="1"/>
        <v>0.01819675925925926</v>
      </c>
      <c r="P18" s="174">
        <f t="shared" si="2"/>
        <v>0.00347337962962963</v>
      </c>
      <c r="Q18" s="64" t="s">
        <v>36</v>
      </c>
      <c r="R18" s="83">
        <v>10</v>
      </c>
    </row>
    <row r="19" spans="2:18" ht="12.75">
      <c r="B19" s="54">
        <v>7</v>
      </c>
      <c r="C19" s="54">
        <v>108</v>
      </c>
      <c r="D19" s="55" t="s">
        <v>165</v>
      </c>
      <c r="E19" s="54">
        <v>95</v>
      </c>
      <c r="F19" s="57" t="s">
        <v>166</v>
      </c>
      <c r="G19" s="57" t="s">
        <v>167</v>
      </c>
      <c r="H19" s="99">
        <v>0</v>
      </c>
      <c r="I19" s="91">
        <v>0.01838888888888889</v>
      </c>
      <c r="J19" s="172">
        <f t="shared" si="0"/>
        <v>0.01838888888888889</v>
      </c>
      <c r="K19" s="173">
        <v>4</v>
      </c>
      <c r="L19" s="173">
        <v>1</v>
      </c>
      <c r="M19" s="173">
        <v>3</v>
      </c>
      <c r="N19" s="60">
        <v>0</v>
      </c>
      <c r="O19" s="62">
        <f t="shared" si="1"/>
        <v>0.01838888888888889</v>
      </c>
      <c r="P19" s="174">
        <f t="shared" si="2"/>
        <v>0.003665509259259259</v>
      </c>
      <c r="Q19" s="64" t="s">
        <v>47</v>
      </c>
      <c r="R19" s="83">
        <v>9</v>
      </c>
    </row>
    <row r="20" spans="2:18" ht="12.75">
      <c r="B20" s="54">
        <v>8</v>
      </c>
      <c r="C20" s="54">
        <v>107</v>
      </c>
      <c r="D20" s="55" t="s">
        <v>168</v>
      </c>
      <c r="E20" s="54">
        <v>96</v>
      </c>
      <c r="F20" s="57" t="s">
        <v>169</v>
      </c>
      <c r="G20" s="57" t="s">
        <v>54</v>
      </c>
      <c r="H20" s="99">
        <v>0</v>
      </c>
      <c r="I20" s="91">
        <v>0.019988425925925927</v>
      </c>
      <c r="J20" s="172">
        <f t="shared" si="0"/>
        <v>0.019988425925925927</v>
      </c>
      <c r="K20" s="173">
        <v>4</v>
      </c>
      <c r="L20" s="173">
        <v>0</v>
      </c>
      <c r="M20" s="173">
        <v>2</v>
      </c>
      <c r="N20" s="60">
        <v>0</v>
      </c>
      <c r="O20" s="62">
        <f t="shared" si="1"/>
        <v>0.019988425925925927</v>
      </c>
      <c r="P20" s="174">
        <f t="shared" si="2"/>
        <v>0.005265046296296297</v>
      </c>
      <c r="Q20" s="64" t="s">
        <v>47</v>
      </c>
      <c r="R20" s="83">
        <v>8</v>
      </c>
    </row>
    <row r="21" spans="2:18" ht="12.75">
      <c r="B21" s="54">
        <v>9</v>
      </c>
      <c r="C21" s="54">
        <v>109</v>
      </c>
      <c r="D21" s="55" t="s">
        <v>170</v>
      </c>
      <c r="E21" s="54">
        <v>97</v>
      </c>
      <c r="F21" s="57">
        <v>312</v>
      </c>
      <c r="G21" s="57" t="s">
        <v>46</v>
      </c>
      <c r="H21" s="99">
        <v>0</v>
      </c>
      <c r="I21" s="91">
        <v>0.02050925925925926</v>
      </c>
      <c r="J21" s="172">
        <f t="shared" si="0"/>
        <v>0.02050925925925926</v>
      </c>
      <c r="K21" s="173">
        <v>4</v>
      </c>
      <c r="L21" s="173">
        <v>5</v>
      </c>
      <c r="M21" s="173">
        <v>2</v>
      </c>
      <c r="N21" s="60">
        <v>0</v>
      </c>
      <c r="O21" s="62">
        <f t="shared" si="1"/>
        <v>0.02050925925925926</v>
      </c>
      <c r="P21" s="174">
        <f t="shared" si="2"/>
        <v>0.005785879629629629</v>
      </c>
      <c r="Q21" s="64" t="s">
        <v>47</v>
      </c>
      <c r="R21" s="83">
        <v>7</v>
      </c>
    </row>
    <row r="22" spans="2:18" ht="12.75">
      <c r="B22" s="54">
        <v>10</v>
      </c>
      <c r="C22" s="54">
        <v>110</v>
      </c>
      <c r="D22" s="55" t="s">
        <v>171</v>
      </c>
      <c r="E22" s="54">
        <v>96</v>
      </c>
      <c r="F22" s="56" t="s">
        <v>172</v>
      </c>
      <c r="G22" s="57" t="s">
        <v>54</v>
      </c>
      <c r="H22" s="99">
        <v>0</v>
      </c>
      <c r="I22" s="91">
        <v>0.02170138888888889</v>
      </c>
      <c r="J22" s="172">
        <f t="shared" si="0"/>
        <v>0.02170138888888889</v>
      </c>
      <c r="K22" s="173">
        <v>1</v>
      </c>
      <c r="L22" s="173">
        <v>2</v>
      </c>
      <c r="M22" s="173">
        <v>3</v>
      </c>
      <c r="N22" s="60">
        <v>0</v>
      </c>
      <c r="O22" s="62">
        <f t="shared" si="1"/>
        <v>0.02170138888888889</v>
      </c>
      <c r="P22" s="174">
        <f t="shared" si="2"/>
        <v>0.006978009259259262</v>
      </c>
      <c r="Q22" s="64" t="s">
        <v>47</v>
      </c>
      <c r="R22" s="83">
        <v>6</v>
      </c>
    </row>
    <row r="23" spans="2:18" ht="12.75">
      <c r="B23" s="54">
        <v>11</v>
      </c>
      <c r="C23" s="54">
        <v>111</v>
      </c>
      <c r="D23" s="55" t="s">
        <v>173</v>
      </c>
      <c r="E23" s="54">
        <v>95</v>
      </c>
      <c r="F23" s="56" t="s">
        <v>174</v>
      </c>
      <c r="G23" s="57" t="s">
        <v>54</v>
      </c>
      <c r="H23" s="99">
        <v>0</v>
      </c>
      <c r="I23" s="91">
        <v>0.021967592592592594</v>
      </c>
      <c r="J23" s="172">
        <f t="shared" si="0"/>
        <v>0.021967592592592594</v>
      </c>
      <c r="K23" s="173">
        <v>2</v>
      </c>
      <c r="L23" s="173">
        <v>1</v>
      </c>
      <c r="M23" s="173">
        <v>3</v>
      </c>
      <c r="N23" s="60">
        <v>0</v>
      </c>
      <c r="O23" s="62">
        <f t="shared" si="1"/>
        <v>0.021967592592592594</v>
      </c>
      <c r="P23" s="174">
        <f t="shared" si="2"/>
        <v>0.0072442129629629644</v>
      </c>
      <c r="Q23" s="64" t="s">
        <v>47</v>
      </c>
      <c r="R23" s="83">
        <v>5</v>
      </c>
    </row>
    <row r="24" spans="2:18" ht="12.75">
      <c r="B24" s="54">
        <v>12</v>
      </c>
      <c r="C24" s="54">
        <v>112</v>
      </c>
      <c r="D24" s="55" t="s">
        <v>175</v>
      </c>
      <c r="E24" s="54">
        <v>97</v>
      </c>
      <c r="F24" s="57" t="s">
        <v>176</v>
      </c>
      <c r="G24" s="57" t="s">
        <v>156</v>
      </c>
      <c r="H24" s="99">
        <v>0</v>
      </c>
      <c r="I24" s="91">
        <v>0.0250462962962963</v>
      </c>
      <c r="J24" s="172">
        <f t="shared" si="0"/>
        <v>0.0250462962962963</v>
      </c>
      <c r="K24" s="173">
        <v>5</v>
      </c>
      <c r="L24" s="173">
        <v>5</v>
      </c>
      <c r="M24" s="173">
        <v>5</v>
      </c>
      <c r="N24" s="60">
        <v>0</v>
      </c>
      <c r="O24" s="62">
        <f t="shared" si="1"/>
        <v>0.0250462962962963</v>
      </c>
      <c r="P24" s="174">
        <f t="shared" si="2"/>
        <v>0.01032291666666667</v>
      </c>
      <c r="Q24" s="64" t="s">
        <v>47</v>
      </c>
      <c r="R24" s="83">
        <v>4</v>
      </c>
    </row>
    <row r="25" spans="2:18" ht="12.75">
      <c r="B25" s="54">
        <v>13</v>
      </c>
      <c r="C25" s="54">
        <v>113</v>
      </c>
      <c r="D25" s="55" t="s">
        <v>177</v>
      </c>
      <c r="E25" s="54">
        <v>96</v>
      </c>
      <c r="F25" s="56"/>
      <c r="G25" s="57" t="s">
        <v>54</v>
      </c>
      <c r="H25" s="99">
        <v>0</v>
      </c>
      <c r="I25" s="91">
        <v>0.025636574074074072</v>
      </c>
      <c r="J25" s="172">
        <f t="shared" si="0"/>
        <v>0.025636574074074072</v>
      </c>
      <c r="K25" s="173">
        <v>1</v>
      </c>
      <c r="L25" s="173">
        <v>1</v>
      </c>
      <c r="M25" s="173">
        <v>5</v>
      </c>
      <c r="N25" s="60">
        <v>0</v>
      </c>
      <c r="O25" s="62">
        <f t="shared" si="1"/>
        <v>0.025636574074074072</v>
      </c>
      <c r="P25" s="174">
        <f t="shared" si="2"/>
        <v>0.010913194444444442</v>
      </c>
      <c r="Q25" s="64" t="s">
        <v>47</v>
      </c>
      <c r="R25" s="83">
        <v>3</v>
      </c>
    </row>
    <row r="26" spans="2:18" ht="12.75">
      <c r="B26" s="54">
        <v>14</v>
      </c>
      <c r="C26" s="54">
        <v>115</v>
      </c>
      <c r="D26" s="55" t="s">
        <v>178</v>
      </c>
      <c r="E26" s="54">
        <v>96</v>
      </c>
      <c r="F26" s="57" t="s">
        <v>179</v>
      </c>
      <c r="G26" s="57" t="s">
        <v>156</v>
      </c>
      <c r="H26" s="99">
        <v>0</v>
      </c>
      <c r="I26" s="91">
        <v>0.02695601851851852</v>
      </c>
      <c r="J26" s="172">
        <f t="shared" si="0"/>
        <v>0.02695601851851852</v>
      </c>
      <c r="K26" s="173">
        <v>1</v>
      </c>
      <c r="L26" s="173">
        <v>2</v>
      </c>
      <c r="M26" s="173">
        <v>5</v>
      </c>
      <c r="N26" s="60">
        <v>0</v>
      </c>
      <c r="O26" s="62">
        <f t="shared" si="1"/>
        <v>0.02695601851851852</v>
      </c>
      <c r="P26" s="174">
        <f t="shared" si="2"/>
        <v>0.012232638888888892</v>
      </c>
      <c r="Q26" s="64" t="s">
        <v>47</v>
      </c>
      <c r="R26" s="83">
        <v>2</v>
      </c>
    </row>
    <row r="27" spans="2:18" ht="13.5" thickBot="1">
      <c r="B27" s="70">
        <v>15</v>
      </c>
      <c r="C27" s="70">
        <v>114</v>
      </c>
      <c r="D27" s="71" t="s">
        <v>180</v>
      </c>
      <c r="E27" s="70">
        <v>97</v>
      </c>
      <c r="F27" s="73" t="s">
        <v>181</v>
      </c>
      <c r="G27" s="73" t="s">
        <v>156</v>
      </c>
      <c r="H27" s="102">
        <v>0</v>
      </c>
      <c r="I27" s="175">
        <v>0.027696759259259258</v>
      </c>
      <c r="J27" s="176">
        <f t="shared" si="0"/>
        <v>0.027696759259259258</v>
      </c>
      <c r="K27" s="177">
        <v>4</v>
      </c>
      <c r="L27" s="177">
        <v>3</v>
      </c>
      <c r="M27" s="177">
        <v>3</v>
      </c>
      <c r="N27" s="76">
        <v>0</v>
      </c>
      <c r="O27" s="78">
        <f t="shared" si="1"/>
        <v>0.027696759259259258</v>
      </c>
      <c r="P27" s="178">
        <f t="shared" si="2"/>
        <v>0.012973379629629628</v>
      </c>
      <c r="Q27" s="64" t="s">
        <v>47</v>
      </c>
      <c r="R27" s="179">
        <v>2</v>
      </c>
    </row>
    <row r="28" spans="3:4" ht="12.75">
      <c r="C28" s="180"/>
      <c r="D28" s="181"/>
    </row>
    <row r="29" spans="3:7" ht="12.75">
      <c r="C29" s="85"/>
      <c r="D29" s="55"/>
      <c r="E29" s="65"/>
      <c r="F29" s="65"/>
      <c r="G29" s="85"/>
    </row>
    <row r="30" spans="3:7" ht="12.75">
      <c r="C30" s="84"/>
      <c r="D30" s="55"/>
      <c r="E30" s="65"/>
      <c r="F30" s="85"/>
      <c r="G30" s="158"/>
    </row>
    <row r="32" spans="3:12" ht="12.75">
      <c r="C32" s="182"/>
      <c r="L32" t="s">
        <v>73</v>
      </c>
    </row>
    <row r="33" spans="3:7" ht="12.75">
      <c r="C33" s="84"/>
      <c r="D33" s="55"/>
      <c r="E33" s="65"/>
      <c r="F33" s="85"/>
      <c r="G33" s="56"/>
    </row>
    <row r="34" ht="12.75">
      <c r="L34" t="s">
        <v>74</v>
      </c>
    </row>
  </sheetData>
  <mergeCells count="6">
    <mergeCell ref="A1:R1"/>
    <mergeCell ref="K11:M11"/>
    <mergeCell ref="A2:R2"/>
    <mergeCell ref="A5:R5"/>
    <mergeCell ref="B4:T4"/>
    <mergeCell ref="B3:R3"/>
  </mergeCells>
  <printOptions/>
  <pageMargins left="0.5905511811023623" right="0.1968503937007874" top="0.7874015748031497" bottom="0" header="0" footer="0"/>
  <pageSetup horizontalDpi="360" verticalDpi="36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7"/>
  <sheetViews>
    <sheetView showGridLines="0" workbookViewId="0" topLeftCell="A7">
      <selection activeCell="AA42" sqref="AA42"/>
    </sheetView>
  </sheetViews>
  <sheetFormatPr defaultColWidth="9.00390625" defaultRowHeight="12.75"/>
  <cols>
    <col min="1" max="1" width="0.37109375" style="0" customWidth="1"/>
    <col min="2" max="2" width="2.75390625" style="10" customWidth="1"/>
    <col min="3" max="3" width="3.875" style="10" customWidth="1"/>
    <col min="4" max="4" width="21.875" style="0" customWidth="1"/>
    <col min="5" max="5" width="3.00390625" style="10" customWidth="1"/>
    <col min="6" max="6" width="4.25390625" style="22" customWidth="1"/>
    <col min="7" max="7" width="23.875" style="0" customWidth="1"/>
    <col min="8" max="8" width="10.375" style="0" hidden="1" customWidth="1"/>
    <col min="9" max="9" width="11.625" style="0" hidden="1" customWidth="1"/>
    <col min="10" max="10" width="10.875" style="0" hidden="1" customWidth="1"/>
    <col min="11" max="13" width="1.875" style="0" customWidth="1"/>
    <col min="14" max="14" width="0" style="10" hidden="1" customWidth="1"/>
    <col min="15" max="15" width="8.375" style="10" customWidth="1"/>
    <col min="16" max="16" width="8.125" style="11" customWidth="1"/>
    <col min="17" max="17" width="2.625" style="0" customWidth="1"/>
    <col min="18" max="18" width="3.25390625" style="0" customWidth="1"/>
  </cols>
  <sheetData>
    <row r="1" spans="1:20" ht="23.25" customHeight="1">
      <c r="A1" s="1" t="s">
        <v>139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59"/>
      <c r="T1" s="159"/>
    </row>
    <row r="2" spans="1:18" ht="23.2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8" ht="23.25" customHeight="1">
      <c r="A3" s="2"/>
      <c r="B3" s="3" t="s">
        <v>148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4" ht="18">
      <c r="A4" s="4"/>
      <c r="B4" s="5"/>
      <c r="C4" s="9"/>
      <c r="D4" s="7"/>
      <c r="E4" s="9"/>
      <c r="F4" s="6"/>
      <c r="G4" s="7"/>
      <c r="H4" s="8"/>
      <c r="I4" s="8"/>
      <c r="J4" s="8"/>
      <c r="K4" s="8"/>
      <c r="L4" s="8"/>
      <c r="M4" s="8"/>
      <c r="N4" s="9"/>
    </row>
    <row r="5" spans="1:18" ht="20.25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5" ht="14.25" customHeight="1">
      <c r="A6" s="8"/>
      <c r="B6" s="9"/>
      <c r="C6" s="9"/>
      <c r="D6" s="8"/>
      <c r="E6" s="9"/>
      <c r="F6" s="6"/>
      <c r="G6" s="8"/>
      <c r="H6" s="8"/>
      <c r="I6" s="8"/>
      <c r="J6" s="8"/>
      <c r="K6" s="8"/>
      <c r="L6" s="8"/>
      <c r="M6" s="8"/>
      <c r="O6" s="19"/>
    </row>
    <row r="7" spans="2:13" ht="15.75">
      <c r="B7" s="21" t="s">
        <v>182</v>
      </c>
      <c r="D7" s="27"/>
      <c r="G7" s="25"/>
      <c r="H7" s="25"/>
      <c r="I7" s="25"/>
      <c r="J7" s="25"/>
      <c r="K7" s="25"/>
      <c r="L7" s="25"/>
      <c r="M7" s="25"/>
    </row>
    <row r="8" ht="15.75">
      <c r="D8" s="21"/>
    </row>
    <row r="9" spans="2:16" ht="15.75">
      <c r="B9" s="21" t="s">
        <v>183</v>
      </c>
      <c r="C9" s="22"/>
      <c r="D9" s="25"/>
      <c r="E9" s="22"/>
      <c r="G9" s="22"/>
      <c r="H9" s="21"/>
      <c r="I9" s="21"/>
      <c r="K9" s="21" t="s">
        <v>151</v>
      </c>
      <c r="L9" s="28"/>
      <c r="M9" s="28"/>
      <c r="N9" s="28"/>
      <c r="O9" s="29"/>
      <c r="P9" s="29"/>
    </row>
    <row r="10" ht="6" customHeight="1" thickBot="1"/>
    <row r="11" spans="2:18" ht="16.5" thickBot="1">
      <c r="B11" s="164" t="s">
        <v>8</v>
      </c>
      <c r="C11" s="88" t="s">
        <v>9</v>
      </c>
      <c r="D11" s="35" t="s">
        <v>10</v>
      </c>
      <c r="E11" s="166" t="s">
        <v>11</v>
      </c>
      <c r="F11" s="33" t="s">
        <v>9</v>
      </c>
      <c r="G11" s="35" t="s">
        <v>12</v>
      </c>
      <c r="H11" s="35" t="s">
        <v>13</v>
      </c>
      <c r="I11" s="36" t="s">
        <v>13</v>
      </c>
      <c r="J11" s="35" t="s">
        <v>13</v>
      </c>
      <c r="K11" s="38" t="s">
        <v>14</v>
      </c>
      <c r="L11" s="39"/>
      <c r="M11" s="40"/>
      <c r="N11" s="41" t="s">
        <v>15</v>
      </c>
      <c r="O11" s="42" t="s">
        <v>13</v>
      </c>
      <c r="P11" s="42" t="s">
        <v>142</v>
      </c>
      <c r="Q11" s="167" t="s">
        <v>17</v>
      </c>
      <c r="R11" s="37" t="s">
        <v>18</v>
      </c>
    </row>
    <row r="12" spans="2:18" ht="16.5" thickBot="1">
      <c r="B12" s="168"/>
      <c r="C12" s="89"/>
      <c r="D12" s="48"/>
      <c r="E12" s="170"/>
      <c r="F12" s="46" t="s">
        <v>19</v>
      </c>
      <c r="G12" s="137" t="s">
        <v>20</v>
      </c>
      <c r="H12" s="48" t="s">
        <v>21</v>
      </c>
      <c r="I12" s="49" t="s">
        <v>22</v>
      </c>
      <c r="J12" s="48" t="s">
        <v>23</v>
      </c>
      <c r="K12" s="137" t="s">
        <v>24</v>
      </c>
      <c r="L12" s="137" t="s">
        <v>24</v>
      </c>
      <c r="M12" s="137" t="s">
        <v>25</v>
      </c>
      <c r="N12" s="52" t="s">
        <v>26</v>
      </c>
      <c r="O12" s="52" t="s">
        <v>27</v>
      </c>
      <c r="P12" s="52" t="s">
        <v>143</v>
      </c>
      <c r="Q12" s="171"/>
      <c r="R12" s="52" t="s">
        <v>29</v>
      </c>
    </row>
    <row r="13" spans="2:18" ht="12.75">
      <c r="B13" s="54">
        <v>1</v>
      </c>
      <c r="C13" s="54">
        <v>122</v>
      </c>
      <c r="D13" s="55" t="s">
        <v>184</v>
      </c>
      <c r="E13" s="54">
        <v>95</v>
      </c>
      <c r="F13" s="56" t="s">
        <v>185</v>
      </c>
      <c r="G13" s="65" t="s">
        <v>44</v>
      </c>
      <c r="H13" s="99">
        <v>0</v>
      </c>
      <c r="I13" s="91">
        <v>0.015260416666666667</v>
      </c>
      <c r="J13" s="60">
        <f aca="true" t="shared" si="0" ref="J13:J39">I13-H13</f>
        <v>0.015260416666666667</v>
      </c>
      <c r="K13" s="173">
        <v>3</v>
      </c>
      <c r="L13" s="173">
        <v>1</v>
      </c>
      <c r="M13" s="173">
        <v>2</v>
      </c>
      <c r="N13" s="60">
        <v>0</v>
      </c>
      <c r="O13" s="62">
        <f aca="true" t="shared" si="1" ref="O13:O39">I13-H13+(K13+L13+M13)*N13</f>
        <v>0.015260416666666667</v>
      </c>
      <c r="P13" s="174">
        <f aca="true" t="shared" si="2" ref="P13:P39">O13-O$13</f>
        <v>0</v>
      </c>
      <c r="Q13" s="64" t="s">
        <v>36</v>
      </c>
      <c r="R13" s="83">
        <v>15</v>
      </c>
    </row>
    <row r="14" spans="2:18" ht="12.75">
      <c r="B14" s="54">
        <v>2</v>
      </c>
      <c r="C14" s="54">
        <v>121</v>
      </c>
      <c r="D14" s="55" t="s">
        <v>186</v>
      </c>
      <c r="E14" s="54">
        <v>96</v>
      </c>
      <c r="F14" s="56" t="s">
        <v>187</v>
      </c>
      <c r="G14" s="85" t="s">
        <v>188</v>
      </c>
      <c r="H14" s="99">
        <v>0</v>
      </c>
      <c r="I14" s="91">
        <v>0.015943287037037037</v>
      </c>
      <c r="J14" s="60">
        <f t="shared" si="0"/>
        <v>0.015943287037037037</v>
      </c>
      <c r="K14" s="173">
        <v>2</v>
      </c>
      <c r="L14" s="173">
        <v>4</v>
      </c>
      <c r="M14" s="173">
        <v>3</v>
      </c>
      <c r="N14" s="60">
        <v>0</v>
      </c>
      <c r="O14" s="62">
        <f t="shared" si="1"/>
        <v>0.015943287037037037</v>
      </c>
      <c r="P14" s="174">
        <f t="shared" si="2"/>
        <v>0.0006828703703703701</v>
      </c>
      <c r="Q14" s="64" t="s">
        <v>36</v>
      </c>
      <c r="R14" s="83">
        <v>14</v>
      </c>
    </row>
    <row r="15" spans="2:18" ht="12.75">
      <c r="B15" s="54">
        <v>3</v>
      </c>
      <c r="C15" s="54">
        <v>126</v>
      </c>
      <c r="D15" s="55" t="s">
        <v>189</v>
      </c>
      <c r="E15" s="54">
        <v>95</v>
      </c>
      <c r="F15" s="56" t="s">
        <v>190</v>
      </c>
      <c r="G15" s="65" t="s">
        <v>132</v>
      </c>
      <c r="H15" s="99">
        <v>0</v>
      </c>
      <c r="I15" s="91">
        <v>0.016402777777777777</v>
      </c>
      <c r="J15" s="60">
        <f t="shared" si="0"/>
        <v>0.016402777777777777</v>
      </c>
      <c r="K15" s="173">
        <v>3</v>
      </c>
      <c r="L15" s="173">
        <v>3</v>
      </c>
      <c r="M15" s="173">
        <v>2</v>
      </c>
      <c r="N15" s="60">
        <v>0</v>
      </c>
      <c r="O15" s="62">
        <f t="shared" si="1"/>
        <v>0.016402777777777777</v>
      </c>
      <c r="P15" s="174">
        <f t="shared" si="2"/>
        <v>0.0011423611111111096</v>
      </c>
      <c r="Q15" s="64" t="s">
        <v>36</v>
      </c>
      <c r="R15" s="83">
        <v>13</v>
      </c>
    </row>
    <row r="16" spans="2:18" ht="12.75">
      <c r="B16" s="54">
        <v>4</v>
      </c>
      <c r="C16" s="54">
        <v>125</v>
      </c>
      <c r="D16" s="55" t="s">
        <v>191</v>
      </c>
      <c r="E16" s="54">
        <v>96</v>
      </c>
      <c r="F16" s="56" t="s">
        <v>192</v>
      </c>
      <c r="G16" s="65" t="s">
        <v>44</v>
      </c>
      <c r="H16" s="99">
        <v>0</v>
      </c>
      <c r="I16" s="91">
        <v>0.016509259259259258</v>
      </c>
      <c r="J16" s="60">
        <f t="shared" si="0"/>
        <v>0.016509259259259258</v>
      </c>
      <c r="K16" s="173">
        <v>2</v>
      </c>
      <c r="L16" s="173">
        <v>2</v>
      </c>
      <c r="M16" s="173">
        <v>3</v>
      </c>
      <c r="N16" s="60">
        <v>0</v>
      </c>
      <c r="O16" s="62">
        <f t="shared" si="1"/>
        <v>0.016509259259259258</v>
      </c>
      <c r="P16" s="174">
        <f t="shared" si="2"/>
        <v>0.0012488425925925913</v>
      </c>
      <c r="Q16" s="64" t="s">
        <v>36</v>
      </c>
      <c r="R16" s="83">
        <v>12</v>
      </c>
    </row>
    <row r="17" spans="2:18" ht="12.75">
      <c r="B17" s="54">
        <v>5</v>
      </c>
      <c r="C17" s="54">
        <v>128</v>
      </c>
      <c r="D17" s="55" t="s">
        <v>193</v>
      </c>
      <c r="E17" s="54">
        <v>96</v>
      </c>
      <c r="F17" s="56" t="s">
        <v>194</v>
      </c>
      <c r="G17" s="85" t="s">
        <v>188</v>
      </c>
      <c r="H17" s="99">
        <v>0</v>
      </c>
      <c r="I17" s="91">
        <v>0.016805555555555556</v>
      </c>
      <c r="J17" s="60">
        <f t="shared" si="0"/>
        <v>0.016805555555555556</v>
      </c>
      <c r="K17" s="173">
        <v>1</v>
      </c>
      <c r="L17" s="173">
        <v>2</v>
      </c>
      <c r="M17" s="173">
        <v>1</v>
      </c>
      <c r="N17" s="60">
        <v>0</v>
      </c>
      <c r="O17" s="62">
        <f t="shared" si="1"/>
        <v>0.016805555555555556</v>
      </c>
      <c r="P17" s="174">
        <f t="shared" si="2"/>
        <v>0.0015451388888888893</v>
      </c>
      <c r="Q17" s="64" t="s">
        <v>36</v>
      </c>
      <c r="R17" s="83">
        <v>11</v>
      </c>
    </row>
    <row r="18" spans="2:18" ht="12.75">
      <c r="B18" s="54">
        <v>6</v>
      </c>
      <c r="C18" s="54">
        <v>123</v>
      </c>
      <c r="D18" s="55" t="s">
        <v>195</v>
      </c>
      <c r="E18" s="54">
        <v>96</v>
      </c>
      <c r="F18" s="56" t="s">
        <v>196</v>
      </c>
      <c r="G18" s="65" t="s">
        <v>44</v>
      </c>
      <c r="H18" s="99">
        <v>0</v>
      </c>
      <c r="I18" s="91">
        <v>0.01703935185185185</v>
      </c>
      <c r="J18" s="60">
        <f t="shared" si="0"/>
        <v>0.01703935185185185</v>
      </c>
      <c r="K18" s="173">
        <v>4</v>
      </c>
      <c r="L18" s="173">
        <v>2</v>
      </c>
      <c r="M18" s="173">
        <v>3</v>
      </c>
      <c r="N18" s="60">
        <v>0</v>
      </c>
      <c r="O18" s="62">
        <f t="shared" si="1"/>
        <v>0.01703935185185185</v>
      </c>
      <c r="P18" s="174">
        <f t="shared" si="2"/>
        <v>0.0017789351851851837</v>
      </c>
      <c r="Q18" s="64" t="s">
        <v>36</v>
      </c>
      <c r="R18" s="83">
        <v>10</v>
      </c>
    </row>
    <row r="19" spans="2:18" ht="12.75">
      <c r="B19" s="54">
        <v>7</v>
      </c>
      <c r="C19" s="54">
        <v>124</v>
      </c>
      <c r="D19" s="55" t="s">
        <v>197</v>
      </c>
      <c r="E19" s="54">
        <v>95</v>
      </c>
      <c r="F19" s="56" t="s">
        <v>198</v>
      </c>
      <c r="G19" s="65" t="s">
        <v>44</v>
      </c>
      <c r="H19" s="99">
        <v>0</v>
      </c>
      <c r="I19" s="91">
        <v>0.017097222222222222</v>
      </c>
      <c r="J19" s="60">
        <f t="shared" si="0"/>
        <v>0.017097222222222222</v>
      </c>
      <c r="K19" s="173">
        <v>4</v>
      </c>
      <c r="L19" s="173">
        <v>4</v>
      </c>
      <c r="M19" s="173">
        <v>2</v>
      </c>
      <c r="N19" s="60">
        <v>0</v>
      </c>
      <c r="O19" s="62">
        <f t="shared" si="1"/>
        <v>0.017097222222222222</v>
      </c>
      <c r="P19" s="174">
        <f t="shared" si="2"/>
        <v>0.001836805555555555</v>
      </c>
      <c r="Q19" s="64" t="s">
        <v>47</v>
      </c>
      <c r="R19" s="83">
        <v>9</v>
      </c>
    </row>
    <row r="20" spans="2:18" ht="12.75">
      <c r="B20" s="54">
        <v>8</v>
      </c>
      <c r="C20" s="54">
        <v>132</v>
      </c>
      <c r="D20" s="55" t="s">
        <v>199</v>
      </c>
      <c r="E20" s="54">
        <v>95</v>
      </c>
      <c r="F20" s="56" t="s">
        <v>200</v>
      </c>
      <c r="G20" s="65" t="s">
        <v>32</v>
      </c>
      <c r="H20" s="99">
        <v>0</v>
      </c>
      <c r="I20" s="91">
        <v>0.017623842592592594</v>
      </c>
      <c r="J20" s="60">
        <f t="shared" si="0"/>
        <v>0.017623842592592594</v>
      </c>
      <c r="K20" s="173">
        <v>1</v>
      </c>
      <c r="L20" s="173">
        <v>3</v>
      </c>
      <c r="M20" s="173">
        <v>1</v>
      </c>
      <c r="N20" s="60">
        <v>0</v>
      </c>
      <c r="O20" s="62">
        <f t="shared" si="1"/>
        <v>0.017623842592592594</v>
      </c>
      <c r="P20" s="174">
        <f t="shared" si="2"/>
        <v>0.002363425925925927</v>
      </c>
      <c r="Q20" s="64" t="s">
        <v>47</v>
      </c>
      <c r="R20" s="83">
        <v>8</v>
      </c>
    </row>
    <row r="21" spans="2:18" ht="12.75">
      <c r="B21" s="54">
        <v>9</v>
      </c>
      <c r="C21" s="54">
        <v>130</v>
      </c>
      <c r="D21" s="55" t="s">
        <v>201</v>
      </c>
      <c r="E21" s="54">
        <v>95</v>
      </c>
      <c r="F21" s="56" t="s">
        <v>202</v>
      </c>
      <c r="G21" s="65" t="s">
        <v>203</v>
      </c>
      <c r="H21" s="99">
        <v>0</v>
      </c>
      <c r="I21" s="91">
        <v>0.018062500000000002</v>
      </c>
      <c r="J21" s="60">
        <f t="shared" si="0"/>
        <v>0.018062500000000002</v>
      </c>
      <c r="K21" s="173">
        <v>3</v>
      </c>
      <c r="L21" s="173">
        <v>1</v>
      </c>
      <c r="M21" s="173">
        <v>3</v>
      </c>
      <c r="N21" s="60">
        <v>0</v>
      </c>
      <c r="O21" s="62">
        <f t="shared" si="1"/>
        <v>0.018062500000000002</v>
      </c>
      <c r="P21" s="174">
        <f t="shared" si="2"/>
        <v>0.0028020833333333352</v>
      </c>
      <c r="Q21" s="64" t="s">
        <v>47</v>
      </c>
      <c r="R21" s="83">
        <v>7</v>
      </c>
    </row>
    <row r="22" spans="2:18" ht="12.75">
      <c r="B22" s="54">
        <v>10</v>
      </c>
      <c r="C22" s="54">
        <v>134</v>
      </c>
      <c r="D22" s="55" t="s">
        <v>204</v>
      </c>
      <c r="E22" s="54">
        <v>97</v>
      </c>
      <c r="F22" s="56" t="s">
        <v>205</v>
      </c>
      <c r="G22" s="85" t="s">
        <v>35</v>
      </c>
      <c r="H22" s="99">
        <v>0</v>
      </c>
      <c r="I22" s="91">
        <v>0.01806828703703704</v>
      </c>
      <c r="J22" s="60">
        <f t="shared" si="0"/>
        <v>0.01806828703703704</v>
      </c>
      <c r="K22" s="173">
        <v>1</v>
      </c>
      <c r="L22" s="173">
        <v>1</v>
      </c>
      <c r="M22" s="173">
        <v>5</v>
      </c>
      <c r="N22" s="60">
        <v>0</v>
      </c>
      <c r="O22" s="62">
        <f t="shared" si="1"/>
        <v>0.01806828703703704</v>
      </c>
      <c r="P22" s="174">
        <f t="shared" si="2"/>
        <v>0.002807870370370372</v>
      </c>
      <c r="Q22" s="64" t="s">
        <v>47</v>
      </c>
      <c r="R22" s="83">
        <v>6</v>
      </c>
    </row>
    <row r="23" spans="2:18" ht="12.75">
      <c r="B23" s="54">
        <v>11</v>
      </c>
      <c r="C23" s="54">
        <v>133</v>
      </c>
      <c r="D23" s="55" t="s">
        <v>206</v>
      </c>
      <c r="E23" s="54">
        <v>96</v>
      </c>
      <c r="F23" s="56" t="s">
        <v>207</v>
      </c>
      <c r="G23" s="85" t="s">
        <v>35</v>
      </c>
      <c r="H23" s="99">
        <v>0</v>
      </c>
      <c r="I23" s="91">
        <v>0.01983912037037037</v>
      </c>
      <c r="J23" s="60">
        <f t="shared" si="0"/>
        <v>0.01983912037037037</v>
      </c>
      <c r="K23" s="173">
        <v>4</v>
      </c>
      <c r="L23" s="173">
        <v>5</v>
      </c>
      <c r="M23" s="173">
        <v>4</v>
      </c>
      <c r="N23" s="60">
        <v>0</v>
      </c>
      <c r="O23" s="62">
        <f t="shared" si="1"/>
        <v>0.01983912037037037</v>
      </c>
      <c r="P23" s="174">
        <f t="shared" si="2"/>
        <v>0.004578703703703705</v>
      </c>
      <c r="Q23" s="64" t="s">
        <v>47</v>
      </c>
      <c r="R23" s="83">
        <v>5</v>
      </c>
    </row>
    <row r="24" spans="2:18" ht="12.75">
      <c r="B24" s="54">
        <v>12</v>
      </c>
      <c r="C24" s="54">
        <v>137</v>
      </c>
      <c r="D24" s="55" t="s">
        <v>208</v>
      </c>
      <c r="E24" s="54">
        <v>97</v>
      </c>
      <c r="F24" s="56">
        <v>314</v>
      </c>
      <c r="G24" s="85" t="s">
        <v>46</v>
      </c>
      <c r="H24" s="99">
        <v>0</v>
      </c>
      <c r="I24" s="91">
        <v>0.019966435185185184</v>
      </c>
      <c r="J24" s="60">
        <f t="shared" si="0"/>
        <v>0.019966435185185184</v>
      </c>
      <c r="K24" s="173">
        <v>5</v>
      </c>
      <c r="L24" s="173">
        <v>2</v>
      </c>
      <c r="M24" s="173">
        <v>3</v>
      </c>
      <c r="N24" s="60">
        <v>0</v>
      </c>
      <c r="O24" s="62">
        <f t="shared" si="1"/>
        <v>0.019966435185185184</v>
      </c>
      <c r="P24" s="174">
        <f t="shared" si="2"/>
        <v>0.004706018518518517</v>
      </c>
      <c r="Q24" s="64" t="s">
        <v>47</v>
      </c>
      <c r="R24" s="83">
        <v>4</v>
      </c>
    </row>
    <row r="25" spans="2:18" ht="12.75">
      <c r="B25" s="54">
        <v>13</v>
      </c>
      <c r="C25" s="54">
        <v>135</v>
      </c>
      <c r="D25" s="55" t="s">
        <v>209</v>
      </c>
      <c r="E25" s="54">
        <v>95</v>
      </c>
      <c r="F25" s="56" t="s">
        <v>210</v>
      </c>
      <c r="G25" s="65" t="s">
        <v>44</v>
      </c>
      <c r="H25" s="99">
        <v>0</v>
      </c>
      <c r="I25" s="91">
        <v>0.020068287037037037</v>
      </c>
      <c r="J25" s="60">
        <f t="shared" si="0"/>
        <v>0.020068287037037037</v>
      </c>
      <c r="K25" s="173">
        <v>4</v>
      </c>
      <c r="L25" s="173">
        <v>4</v>
      </c>
      <c r="M25" s="173">
        <v>3</v>
      </c>
      <c r="N25" s="60">
        <v>0</v>
      </c>
      <c r="O25" s="62">
        <f t="shared" si="1"/>
        <v>0.020068287037037037</v>
      </c>
      <c r="P25" s="174">
        <f t="shared" si="2"/>
        <v>0.00480787037037037</v>
      </c>
      <c r="Q25" s="64" t="s">
        <v>47</v>
      </c>
      <c r="R25" s="83">
        <v>3</v>
      </c>
    </row>
    <row r="26" spans="2:18" ht="12.75">
      <c r="B26" s="54">
        <v>14</v>
      </c>
      <c r="C26" s="54">
        <v>138</v>
      </c>
      <c r="D26" s="55" t="s">
        <v>211</v>
      </c>
      <c r="E26" s="54">
        <v>96</v>
      </c>
      <c r="F26" s="56" t="s">
        <v>212</v>
      </c>
      <c r="G26" s="65" t="s">
        <v>44</v>
      </c>
      <c r="H26" s="99">
        <v>0</v>
      </c>
      <c r="I26" s="91">
        <v>0.02143287037037037</v>
      </c>
      <c r="J26" s="60">
        <f t="shared" si="0"/>
        <v>0.02143287037037037</v>
      </c>
      <c r="K26" s="173">
        <v>5</v>
      </c>
      <c r="L26" s="173">
        <v>3</v>
      </c>
      <c r="M26" s="173">
        <v>2</v>
      </c>
      <c r="N26" s="60">
        <v>0</v>
      </c>
      <c r="O26" s="62">
        <f t="shared" si="1"/>
        <v>0.02143287037037037</v>
      </c>
      <c r="P26" s="174">
        <f t="shared" si="2"/>
        <v>0.006172453703703703</v>
      </c>
      <c r="Q26" s="64" t="s">
        <v>47</v>
      </c>
      <c r="R26" s="83">
        <v>2</v>
      </c>
    </row>
    <row r="27" spans="2:18" ht="12.75">
      <c r="B27" s="54">
        <v>15</v>
      </c>
      <c r="C27" s="54">
        <v>127</v>
      </c>
      <c r="D27" s="55" t="s">
        <v>213</v>
      </c>
      <c r="E27" s="54">
        <v>95</v>
      </c>
      <c r="F27" s="56" t="s">
        <v>214</v>
      </c>
      <c r="G27" s="65" t="s">
        <v>49</v>
      </c>
      <c r="H27" s="99">
        <v>0</v>
      </c>
      <c r="I27" s="91">
        <v>0.02164236111111111</v>
      </c>
      <c r="J27" s="60">
        <f t="shared" si="0"/>
        <v>0.02164236111111111</v>
      </c>
      <c r="K27" s="173">
        <v>5</v>
      </c>
      <c r="L27" s="173">
        <v>4</v>
      </c>
      <c r="M27" s="173">
        <v>3</v>
      </c>
      <c r="N27" s="60">
        <v>0</v>
      </c>
      <c r="O27" s="62">
        <f t="shared" si="1"/>
        <v>0.02164236111111111</v>
      </c>
      <c r="P27" s="174">
        <f t="shared" si="2"/>
        <v>0.006381944444444442</v>
      </c>
      <c r="Q27" s="64" t="s">
        <v>47</v>
      </c>
      <c r="R27" s="83">
        <v>2</v>
      </c>
    </row>
    <row r="28" spans="2:18" ht="12.75">
      <c r="B28" s="54">
        <v>16</v>
      </c>
      <c r="C28" s="54">
        <v>139</v>
      </c>
      <c r="D28" s="55" t="s">
        <v>215</v>
      </c>
      <c r="E28" s="54">
        <v>96</v>
      </c>
      <c r="F28" s="56" t="s">
        <v>216</v>
      </c>
      <c r="G28" s="65" t="s">
        <v>156</v>
      </c>
      <c r="H28" s="99">
        <v>0</v>
      </c>
      <c r="I28" s="91">
        <v>0.021680555555555554</v>
      </c>
      <c r="J28" s="60">
        <f t="shared" si="0"/>
        <v>0.021680555555555554</v>
      </c>
      <c r="K28" s="173">
        <v>4</v>
      </c>
      <c r="L28" s="173">
        <v>3</v>
      </c>
      <c r="M28" s="173">
        <v>2</v>
      </c>
      <c r="N28" s="60">
        <v>0</v>
      </c>
      <c r="O28" s="62">
        <f t="shared" si="1"/>
        <v>0.021680555555555554</v>
      </c>
      <c r="P28" s="174">
        <f t="shared" si="2"/>
        <v>0.006420138888888887</v>
      </c>
      <c r="Q28" s="64" t="s">
        <v>47</v>
      </c>
      <c r="R28" s="83">
        <v>2</v>
      </c>
    </row>
    <row r="29" spans="2:18" ht="12.75">
      <c r="B29" s="54">
        <v>17</v>
      </c>
      <c r="C29" s="54">
        <v>129</v>
      </c>
      <c r="D29" s="55" t="s">
        <v>217</v>
      </c>
      <c r="E29" s="54">
        <v>95</v>
      </c>
      <c r="F29" s="56" t="s">
        <v>218</v>
      </c>
      <c r="G29" s="65" t="s">
        <v>54</v>
      </c>
      <c r="H29" s="99">
        <v>0</v>
      </c>
      <c r="I29" s="91">
        <v>0.021734953703703704</v>
      </c>
      <c r="J29" s="60">
        <f t="shared" si="0"/>
        <v>0.021734953703703704</v>
      </c>
      <c r="K29" s="173">
        <v>3</v>
      </c>
      <c r="L29" s="173">
        <v>2</v>
      </c>
      <c r="M29" s="173">
        <v>4</v>
      </c>
      <c r="N29" s="60">
        <v>0</v>
      </c>
      <c r="O29" s="62">
        <f t="shared" si="1"/>
        <v>0.021734953703703704</v>
      </c>
      <c r="P29" s="174">
        <f t="shared" si="2"/>
        <v>0.006474537037037037</v>
      </c>
      <c r="Q29" s="64" t="s">
        <v>47</v>
      </c>
      <c r="R29" s="83">
        <v>2</v>
      </c>
    </row>
    <row r="30" spans="2:18" ht="12.75">
      <c r="B30" s="54">
        <v>18</v>
      </c>
      <c r="C30" s="54">
        <v>131</v>
      </c>
      <c r="D30" s="55" t="s">
        <v>219</v>
      </c>
      <c r="E30" s="54">
        <v>96</v>
      </c>
      <c r="F30" s="56" t="s">
        <v>220</v>
      </c>
      <c r="G30" s="65" t="s">
        <v>54</v>
      </c>
      <c r="H30" s="99">
        <v>0</v>
      </c>
      <c r="I30" s="91">
        <v>0.022201388888888885</v>
      </c>
      <c r="J30" s="60">
        <f t="shared" si="0"/>
        <v>0.022201388888888885</v>
      </c>
      <c r="K30" s="173">
        <v>5</v>
      </c>
      <c r="L30" s="173">
        <v>3</v>
      </c>
      <c r="M30" s="173">
        <v>5</v>
      </c>
      <c r="N30" s="60">
        <v>0</v>
      </c>
      <c r="O30" s="62">
        <f t="shared" si="1"/>
        <v>0.022201388888888885</v>
      </c>
      <c r="P30" s="174">
        <f t="shared" si="2"/>
        <v>0.006940972222222218</v>
      </c>
      <c r="Q30" s="64" t="s">
        <v>47</v>
      </c>
      <c r="R30" s="83">
        <v>2</v>
      </c>
    </row>
    <row r="31" spans="2:18" ht="12.75">
      <c r="B31" s="54">
        <v>19</v>
      </c>
      <c r="C31" s="54">
        <v>143</v>
      </c>
      <c r="D31" s="55" t="s">
        <v>221</v>
      </c>
      <c r="E31" s="54">
        <v>95</v>
      </c>
      <c r="F31" s="56" t="s">
        <v>222</v>
      </c>
      <c r="G31" s="65" t="s">
        <v>64</v>
      </c>
      <c r="H31" s="99">
        <v>0</v>
      </c>
      <c r="I31" s="91">
        <v>0.023020833333333334</v>
      </c>
      <c r="J31" s="60">
        <f t="shared" si="0"/>
        <v>0.023020833333333334</v>
      </c>
      <c r="K31" s="173">
        <v>1</v>
      </c>
      <c r="L31" s="173">
        <v>1</v>
      </c>
      <c r="M31" s="173">
        <v>4</v>
      </c>
      <c r="N31" s="60">
        <v>0</v>
      </c>
      <c r="O31" s="62">
        <f t="shared" si="1"/>
        <v>0.023020833333333334</v>
      </c>
      <c r="P31" s="174">
        <f t="shared" si="2"/>
        <v>0.007760416666666667</v>
      </c>
      <c r="Q31" s="64" t="s">
        <v>47</v>
      </c>
      <c r="R31" s="83">
        <v>2</v>
      </c>
    </row>
    <row r="32" spans="2:18" ht="12.75">
      <c r="B32" s="54">
        <v>20</v>
      </c>
      <c r="C32" s="54">
        <v>140</v>
      </c>
      <c r="D32" s="55" t="s">
        <v>223</v>
      </c>
      <c r="E32" s="54">
        <v>95</v>
      </c>
      <c r="F32" s="56"/>
      <c r="G32" s="65" t="s">
        <v>54</v>
      </c>
      <c r="H32" s="99">
        <v>0</v>
      </c>
      <c r="I32" s="91">
        <v>0.02380324074074074</v>
      </c>
      <c r="J32" s="60">
        <f t="shared" si="0"/>
        <v>0.02380324074074074</v>
      </c>
      <c r="K32" s="173">
        <v>4</v>
      </c>
      <c r="L32" s="173">
        <v>3</v>
      </c>
      <c r="M32" s="173">
        <v>4</v>
      </c>
      <c r="N32" s="60">
        <v>0</v>
      </c>
      <c r="O32" s="62">
        <f t="shared" si="1"/>
        <v>0.02380324074074074</v>
      </c>
      <c r="P32" s="174">
        <f t="shared" si="2"/>
        <v>0.008542824074074072</v>
      </c>
      <c r="Q32" s="64" t="s">
        <v>47</v>
      </c>
      <c r="R32" s="83">
        <v>1</v>
      </c>
    </row>
    <row r="33" spans="2:18" ht="12.75">
      <c r="B33" s="54">
        <v>21</v>
      </c>
      <c r="C33" s="54">
        <v>141</v>
      </c>
      <c r="D33" s="55" t="s">
        <v>224</v>
      </c>
      <c r="E33" s="54">
        <v>95</v>
      </c>
      <c r="F33" s="56" t="s">
        <v>225</v>
      </c>
      <c r="G33" s="65" t="s">
        <v>64</v>
      </c>
      <c r="H33" s="99">
        <v>0</v>
      </c>
      <c r="I33" s="91">
        <v>0.02433912037037037</v>
      </c>
      <c r="J33" s="60">
        <f t="shared" si="0"/>
        <v>0.02433912037037037</v>
      </c>
      <c r="K33" s="173">
        <v>0</v>
      </c>
      <c r="L33" s="173">
        <v>3</v>
      </c>
      <c r="M33" s="173">
        <v>4</v>
      </c>
      <c r="N33" s="60">
        <v>0</v>
      </c>
      <c r="O33" s="62">
        <f t="shared" si="1"/>
        <v>0.02433912037037037</v>
      </c>
      <c r="P33" s="174">
        <f t="shared" si="2"/>
        <v>0.009078703703703702</v>
      </c>
      <c r="Q33" s="64" t="s">
        <v>47</v>
      </c>
      <c r="R33" s="83">
        <v>1</v>
      </c>
    </row>
    <row r="34" spans="2:18" ht="12.75">
      <c r="B34" s="54">
        <v>22</v>
      </c>
      <c r="C34" s="54">
        <v>142</v>
      </c>
      <c r="D34" s="55" t="s">
        <v>226</v>
      </c>
      <c r="E34" s="54">
        <v>96</v>
      </c>
      <c r="F34" s="56" t="s">
        <v>227</v>
      </c>
      <c r="G34" s="65" t="s">
        <v>54</v>
      </c>
      <c r="H34" s="99">
        <v>0</v>
      </c>
      <c r="I34" s="91">
        <v>0.025314814814814814</v>
      </c>
      <c r="J34" s="60">
        <f t="shared" si="0"/>
        <v>0.025314814814814814</v>
      </c>
      <c r="K34" s="173">
        <v>3</v>
      </c>
      <c r="L34" s="173">
        <v>1</v>
      </c>
      <c r="M34" s="173">
        <v>5</v>
      </c>
      <c r="N34" s="60">
        <v>0</v>
      </c>
      <c r="O34" s="62">
        <f t="shared" si="1"/>
        <v>0.025314814814814814</v>
      </c>
      <c r="P34" s="174">
        <f t="shared" si="2"/>
        <v>0.010054398148148147</v>
      </c>
      <c r="Q34" s="64" t="s">
        <v>47</v>
      </c>
      <c r="R34" s="83">
        <v>1</v>
      </c>
    </row>
    <row r="35" spans="2:18" ht="12.75">
      <c r="B35" s="54">
        <v>23</v>
      </c>
      <c r="C35" s="54">
        <v>147</v>
      </c>
      <c r="D35" s="55" t="s">
        <v>228</v>
      </c>
      <c r="E35" s="54">
        <v>96</v>
      </c>
      <c r="F35" s="56" t="s">
        <v>229</v>
      </c>
      <c r="G35" s="65" t="s">
        <v>64</v>
      </c>
      <c r="H35" s="99">
        <v>0</v>
      </c>
      <c r="I35" s="91">
        <v>0.026724537037037036</v>
      </c>
      <c r="J35" s="60">
        <f t="shared" si="0"/>
        <v>0.026724537037037036</v>
      </c>
      <c r="K35" s="173">
        <v>3</v>
      </c>
      <c r="L35" s="173">
        <v>4</v>
      </c>
      <c r="M35" s="173">
        <v>4</v>
      </c>
      <c r="N35" s="60">
        <v>0</v>
      </c>
      <c r="O35" s="62">
        <f t="shared" si="1"/>
        <v>0.026724537037037036</v>
      </c>
      <c r="P35" s="174">
        <f t="shared" si="2"/>
        <v>0.01146412037037037</v>
      </c>
      <c r="Q35" s="64" t="s">
        <v>47</v>
      </c>
      <c r="R35" s="83">
        <v>1</v>
      </c>
    </row>
    <row r="36" spans="2:18" ht="12.75">
      <c r="B36" s="54">
        <v>24</v>
      </c>
      <c r="C36" s="54">
        <v>145</v>
      </c>
      <c r="D36" s="55" t="s">
        <v>230</v>
      </c>
      <c r="E36" s="54">
        <v>96</v>
      </c>
      <c r="F36" s="56" t="s">
        <v>231</v>
      </c>
      <c r="G36" s="65" t="s">
        <v>54</v>
      </c>
      <c r="H36" s="99">
        <v>0</v>
      </c>
      <c r="I36" s="91">
        <v>0.027280092592592592</v>
      </c>
      <c r="J36" s="60">
        <f t="shared" si="0"/>
        <v>0.027280092592592592</v>
      </c>
      <c r="K36" s="173">
        <v>2</v>
      </c>
      <c r="L36" s="173">
        <v>2</v>
      </c>
      <c r="M36" s="173">
        <v>4</v>
      </c>
      <c r="N36" s="60">
        <v>0</v>
      </c>
      <c r="O36" s="62">
        <f t="shared" si="1"/>
        <v>0.027280092592592592</v>
      </c>
      <c r="P36" s="174">
        <f t="shared" si="2"/>
        <v>0.012019675925925925</v>
      </c>
      <c r="Q36" s="64" t="s">
        <v>47</v>
      </c>
      <c r="R36" s="83">
        <v>1</v>
      </c>
    </row>
    <row r="37" spans="2:18" ht="12.75">
      <c r="B37" s="54">
        <v>25</v>
      </c>
      <c r="C37" s="54">
        <v>144</v>
      </c>
      <c r="D37" s="55" t="s">
        <v>232</v>
      </c>
      <c r="E37" s="54">
        <v>95</v>
      </c>
      <c r="F37" s="56" t="s">
        <v>233</v>
      </c>
      <c r="G37" s="65" t="s">
        <v>54</v>
      </c>
      <c r="H37" s="99">
        <v>0</v>
      </c>
      <c r="I37" s="91">
        <v>0.02815972222222222</v>
      </c>
      <c r="J37" s="60">
        <f t="shared" si="0"/>
        <v>0.02815972222222222</v>
      </c>
      <c r="K37" s="173">
        <v>5</v>
      </c>
      <c r="L37" s="173">
        <v>2</v>
      </c>
      <c r="M37" s="173">
        <v>5</v>
      </c>
      <c r="N37" s="60">
        <v>0</v>
      </c>
      <c r="O37" s="62">
        <f t="shared" si="1"/>
        <v>0.02815972222222222</v>
      </c>
      <c r="P37" s="174">
        <f t="shared" si="2"/>
        <v>0.012899305555555554</v>
      </c>
      <c r="Q37" s="64" t="s">
        <v>47</v>
      </c>
      <c r="R37" s="83">
        <v>1</v>
      </c>
    </row>
    <row r="38" spans="2:18" ht="12.75">
      <c r="B38" s="54">
        <v>26</v>
      </c>
      <c r="C38" s="54">
        <v>146</v>
      </c>
      <c r="D38" s="55" t="s">
        <v>234</v>
      </c>
      <c r="E38" s="54">
        <v>96</v>
      </c>
      <c r="F38" s="56" t="s">
        <v>235</v>
      </c>
      <c r="G38" s="85" t="s">
        <v>236</v>
      </c>
      <c r="H38" s="99">
        <v>0</v>
      </c>
      <c r="I38" s="91">
        <v>0.029479166666666667</v>
      </c>
      <c r="J38" s="60">
        <f t="shared" si="0"/>
        <v>0.029479166666666667</v>
      </c>
      <c r="K38" s="173">
        <v>4</v>
      </c>
      <c r="L38" s="173">
        <v>3</v>
      </c>
      <c r="M38" s="173">
        <v>3</v>
      </c>
      <c r="N38" s="60">
        <v>0</v>
      </c>
      <c r="O38" s="62">
        <f t="shared" si="1"/>
        <v>0.029479166666666667</v>
      </c>
      <c r="P38" s="174">
        <f t="shared" si="2"/>
        <v>0.01421875</v>
      </c>
      <c r="Q38" s="64" t="s">
        <v>47</v>
      </c>
      <c r="R38" s="83">
        <v>1</v>
      </c>
    </row>
    <row r="39" spans="2:18" ht="13.5" thickBot="1">
      <c r="B39" s="70">
        <v>27</v>
      </c>
      <c r="C39" s="70">
        <v>148</v>
      </c>
      <c r="D39" s="71" t="s">
        <v>237</v>
      </c>
      <c r="E39" s="70">
        <v>95</v>
      </c>
      <c r="F39" s="72" t="s">
        <v>238</v>
      </c>
      <c r="G39" s="81" t="s">
        <v>64</v>
      </c>
      <c r="H39" s="102">
        <v>0</v>
      </c>
      <c r="I39" s="175">
        <v>0.031261574074074074</v>
      </c>
      <c r="J39" s="76">
        <f t="shared" si="0"/>
        <v>0.031261574074074074</v>
      </c>
      <c r="K39" s="177">
        <v>3</v>
      </c>
      <c r="L39" s="177">
        <v>2</v>
      </c>
      <c r="M39" s="177">
        <v>3</v>
      </c>
      <c r="N39" s="76">
        <v>0</v>
      </c>
      <c r="O39" s="78">
        <f t="shared" si="1"/>
        <v>0.031261574074074074</v>
      </c>
      <c r="P39" s="178">
        <f t="shared" si="2"/>
        <v>0.01600115740740741</v>
      </c>
      <c r="Q39" s="64" t="s">
        <v>47</v>
      </c>
      <c r="R39" s="179">
        <v>1</v>
      </c>
    </row>
    <row r="41" spans="3:7" ht="12.75">
      <c r="C41" s="65"/>
      <c r="D41" s="181" t="s">
        <v>239</v>
      </c>
      <c r="E41" s="56"/>
      <c r="F41" s="84"/>
      <c r="G41" s="85"/>
    </row>
    <row r="42" spans="3:7" ht="12.75">
      <c r="C42" s="54">
        <v>136</v>
      </c>
      <c r="D42" s="55" t="s">
        <v>240</v>
      </c>
      <c r="E42" s="54">
        <v>96</v>
      </c>
      <c r="F42" s="56" t="s">
        <v>241</v>
      </c>
      <c r="G42" s="85" t="s">
        <v>242</v>
      </c>
    </row>
    <row r="45" spans="11:13" ht="12.75">
      <c r="K45" t="s">
        <v>73</v>
      </c>
      <c r="M45" s="10"/>
    </row>
    <row r="46" ht="12.75">
      <c r="M46" s="10"/>
    </row>
    <row r="47" spans="11:13" ht="12.75">
      <c r="K47" t="s">
        <v>74</v>
      </c>
      <c r="M47" s="10"/>
    </row>
  </sheetData>
  <mergeCells count="5">
    <mergeCell ref="A1:R1"/>
    <mergeCell ref="K11:M11"/>
    <mergeCell ref="A2:R2"/>
    <mergeCell ref="A5:R5"/>
    <mergeCell ref="B3:R3"/>
  </mergeCells>
  <printOptions/>
  <pageMargins left="0.5905511811023623" right="0.1968503937007874" top="0.7874015748031497" bottom="0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Stowarzyszenie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BKS WP-Kościelisko</dc:creator>
  <cp:keywords/>
  <dc:description/>
  <cp:lastModifiedBy>BKS WP-Kościelisko</cp:lastModifiedBy>
  <dcterms:created xsi:type="dcterms:W3CDTF">2011-01-17T13:23:44Z</dcterms:created>
  <dcterms:modified xsi:type="dcterms:W3CDTF">2011-01-17T13:24:47Z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