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135" windowWidth="18885" windowHeight="8730" activeTab="3"/>
  </bookViews>
  <sheets>
    <sheet name="Lista startowa" sheetId="1" r:id="rId1"/>
    <sheet name="Wyniki I seria" sheetId="4" r:id="rId2"/>
    <sheet name="Wyniki II seria" sheetId="5" r:id="rId3"/>
    <sheet name="Wyniki końcowe" sheetId="6" r:id="rId4"/>
  </sheets>
  <definedNames>
    <definedName name="_xlnm._FilterDatabase" localSheetId="0" hidden="1">'Lista startowa'!$B$150:$H$157</definedName>
    <definedName name="_xlnm._FilterDatabase" localSheetId="1" hidden="1">'Wyniki I seria'!$B$128:$H$133</definedName>
    <definedName name="_xlnm._FilterDatabase" localSheetId="2" hidden="1">'Wyniki II seria'!$B$128:$H$133</definedName>
    <definedName name="_xlnm._FilterDatabase" localSheetId="3" hidden="1">'Wyniki końcowe'!$A$113:$F$125</definedName>
  </definedNames>
  <calcPr calcId="145621"/>
</workbook>
</file>

<file path=xl/calcChain.xml><?xml version="1.0" encoding="utf-8"?>
<calcChain xmlns="http://schemas.openxmlformats.org/spreadsheetml/2006/main">
  <c r="G129" i="5" l="1"/>
  <c r="G130" i="5"/>
  <c r="G131" i="5"/>
  <c r="G132" i="5"/>
  <c r="G133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29" i="4"/>
  <c r="G130" i="4"/>
  <c r="G131" i="4"/>
  <c r="G132" i="4"/>
  <c r="G133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34" i="4" l="1"/>
  <c r="G55" i="5" l="1"/>
  <c r="G54" i="5"/>
  <c r="G53" i="5"/>
  <c r="G52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55" i="4"/>
  <c r="G54" i="4"/>
  <c r="G53" i="4"/>
  <c r="G52" i="4"/>
  <c r="G46" i="4"/>
  <c r="G45" i="4"/>
  <c r="G44" i="4"/>
  <c r="G43" i="4"/>
  <c r="G42" i="4"/>
  <c r="G41" i="4"/>
  <c r="G40" i="4"/>
  <c r="G39" i="4"/>
  <c r="G38" i="4"/>
  <c r="G37" i="4"/>
  <c r="G36" i="4"/>
  <c r="G35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K133" i="5" l="1"/>
  <c r="L133" i="5" s="1"/>
  <c r="K132" i="5"/>
  <c r="K131" i="5"/>
  <c r="L131" i="5" s="1"/>
  <c r="K130" i="5"/>
  <c r="K129" i="5"/>
  <c r="L129" i="5" s="1"/>
  <c r="K124" i="5"/>
  <c r="K123" i="5"/>
  <c r="L123" i="5" s="1"/>
  <c r="K122" i="5"/>
  <c r="K121" i="5"/>
  <c r="L121" i="5" s="1"/>
  <c r="K120" i="5"/>
  <c r="K119" i="5"/>
  <c r="L119" i="5" s="1"/>
  <c r="K118" i="5"/>
  <c r="K117" i="5"/>
  <c r="L117" i="5" s="1"/>
  <c r="K116" i="5"/>
  <c r="K115" i="5"/>
  <c r="K114" i="5"/>
  <c r="K113" i="5"/>
  <c r="L113" i="5" s="1"/>
  <c r="K108" i="5"/>
  <c r="K107" i="5"/>
  <c r="L107" i="5" s="1"/>
  <c r="K106" i="5"/>
  <c r="K105" i="5"/>
  <c r="L105" i="5" s="1"/>
  <c r="K104" i="5"/>
  <c r="K103" i="5"/>
  <c r="L103" i="5" s="1"/>
  <c r="K102" i="5"/>
  <c r="K101" i="5"/>
  <c r="L101" i="5" s="1"/>
  <c r="K100" i="5"/>
  <c r="K99" i="5"/>
  <c r="L99" i="5" s="1"/>
  <c r="K98" i="5"/>
  <c r="K97" i="5"/>
  <c r="L97" i="5" s="1"/>
  <c r="K96" i="5"/>
  <c r="K95" i="5"/>
  <c r="K94" i="5"/>
  <c r="K93" i="5"/>
  <c r="L93" i="5" s="1"/>
  <c r="K92" i="5"/>
  <c r="K91" i="5"/>
  <c r="L91" i="5" s="1"/>
  <c r="K90" i="5"/>
  <c r="K89" i="5"/>
  <c r="L89" i="5" s="1"/>
  <c r="K88" i="5"/>
  <c r="K84" i="5"/>
  <c r="G84" i="5"/>
  <c r="K83" i="5"/>
  <c r="G83" i="5"/>
  <c r="K82" i="5"/>
  <c r="G82" i="5"/>
  <c r="K81" i="5"/>
  <c r="G81" i="5"/>
  <c r="K80" i="5"/>
  <c r="G80" i="5"/>
  <c r="K76" i="5"/>
  <c r="G76" i="5"/>
  <c r="K75" i="5"/>
  <c r="G75" i="5"/>
  <c r="K74" i="5"/>
  <c r="G74" i="5"/>
  <c r="K73" i="5"/>
  <c r="G73" i="5"/>
  <c r="K72" i="5"/>
  <c r="G72" i="5"/>
  <c r="K71" i="5"/>
  <c r="G71" i="5"/>
  <c r="K70" i="5"/>
  <c r="G70" i="5"/>
  <c r="K69" i="5"/>
  <c r="G69" i="5"/>
  <c r="K68" i="5"/>
  <c r="G68" i="5"/>
  <c r="K67" i="5"/>
  <c r="G67" i="5"/>
  <c r="K66" i="5"/>
  <c r="G66" i="5"/>
  <c r="K65" i="5"/>
  <c r="G65" i="5"/>
  <c r="K64" i="5"/>
  <c r="G64" i="5"/>
  <c r="K63" i="5"/>
  <c r="G63" i="5"/>
  <c r="K62" i="5"/>
  <c r="G62" i="5"/>
  <c r="K61" i="5"/>
  <c r="G61" i="5"/>
  <c r="K60" i="5"/>
  <c r="G60" i="5"/>
  <c r="K59" i="5"/>
  <c r="G59" i="5"/>
  <c r="K55" i="5"/>
  <c r="L55" i="5" s="1"/>
  <c r="K54" i="5"/>
  <c r="L54" i="5" s="1"/>
  <c r="K53" i="5"/>
  <c r="L53" i="5" s="1"/>
  <c r="K52" i="5"/>
  <c r="L52" i="5" s="1"/>
  <c r="K46" i="5"/>
  <c r="L46" i="5" s="1"/>
  <c r="K45" i="5"/>
  <c r="L45" i="5" s="1"/>
  <c r="K44" i="5"/>
  <c r="L44" i="5" s="1"/>
  <c r="K43" i="5"/>
  <c r="L43" i="5" s="1"/>
  <c r="K42" i="5"/>
  <c r="L42" i="5" s="1"/>
  <c r="K41" i="5"/>
  <c r="L41" i="5" s="1"/>
  <c r="K40" i="5"/>
  <c r="L40" i="5" s="1"/>
  <c r="K39" i="5"/>
  <c r="L39" i="5" s="1"/>
  <c r="K38" i="5"/>
  <c r="L38" i="5" s="1"/>
  <c r="K37" i="5"/>
  <c r="L37" i="5" s="1"/>
  <c r="K36" i="5"/>
  <c r="L36" i="5" s="1"/>
  <c r="K35" i="5"/>
  <c r="L35" i="5" s="1"/>
  <c r="K34" i="5"/>
  <c r="L34" i="5" s="1"/>
  <c r="K33" i="5"/>
  <c r="L33" i="5" s="1"/>
  <c r="K32" i="5"/>
  <c r="L32" i="5" s="1"/>
  <c r="K31" i="5"/>
  <c r="L31" i="5" s="1"/>
  <c r="K30" i="5"/>
  <c r="L30" i="5" s="1"/>
  <c r="K29" i="5"/>
  <c r="L29" i="5" s="1"/>
  <c r="K28" i="5"/>
  <c r="L28" i="5" s="1"/>
  <c r="K27" i="5"/>
  <c r="L27" i="5" s="1"/>
  <c r="K26" i="5"/>
  <c r="L26" i="5" s="1"/>
  <c r="K25" i="5"/>
  <c r="L25" i="5" s="1"/>
  <c r="K24" i="5"/>
  <c r="K23" i="5"/>
  <c r="K22" i="5"/>
  <c r="L22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K14" i="5"/>
  <c r="K13" i="5"/>
  <c r="L13" i="5" s="1"/>
  <c r="K12" i="5"/>
  <c r="L12" i="5" s="1"/>
  <c r="K129" i="4"/>
  <c r="K130" i="4"/>
  <c r="K131" i="4"/>
  <c r="K132" i="4"/>
  <c r="K133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88" i="4"/>
  <c r="L88" i="4" s="1"/>
  <c r="K89" i="4"/>
  <c r="L89" i="4" s="1"/>
  <c r="K90" i="4"/>
  <c r="K91" i="4"/>
  <c r="L91" i="4" s="1"/>
  <c r="K92" i="4"/>
  <c r="L92" i="4" s="1"/>
  <c r="K93" i="4"/>
  <c r="K94" i="4"/>
  <c r="K95" i="4"/>
  <c r="K96" i="4"/>
  <c r="L96" i="4" s="1"/>
  <c r="K97" i="4"/>
  <c r="K98" i="4"/>
  <c r="K99" i="4"/>
  <c r="K100" i="4"/>
  <c r="L100" i="4" s="1"/>
  <c r="K101" i="4"/>
  <c r="L101" i="4" s="1"/>
  <c r="K102" i="4"/>
  <c r="K103" i="4"/>
  <c r="K104" i="4"/>
  <c r="L104" i="4" s="1"/>
  <c r="K105" i="4"/>
  <c r="L105" i="4" s="1"/>
  <c r="K106" i="4"/>
  <c r="K107" i="4"/>
  <c r="K108" i="4"/>
  <c r="L108" i="4" s="1"/>
  <c r="K80" i="4"/>
  <c r="K81" i="4"/>
  <c r="K82" i="4"/>
  <c r="K83" i="4"/>
  <c r="K84" i="4"/>
  <c r="G80" i="4"/>
  <c r="G81" i="4"/>
  <c r="G82" i="4"/>
  <c r="G83" i="4"/>
  <c r="G84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K12" i="4"/>
  <c r="L12" i="4" s="1"/>
  <c r="K13" i="4"/>
  <c r="L13" i="4" s="1"/>
  <c r="K14" i="4"/>
  <c r="K15" i="4"/>
  <c r="K16" i="4"/>
  <c r="L16" i="4" s="1"/>
  <c r="K17" i="4"/>
  <c r="L17" i="4" s="1"/>
  <c r="K18" i="4"/>
  <c r="K19" i="4"/>
  <c r="L19" i="4" s="1"/>
  <c r="K20" i="4"/>
  <c r="L20" i="4" s="1"/>
  <c r="K21" i="4"/>
  <c r="L21" i="4" s="1"/>
  <c r="K22" i="4"/>
  <c r="K23" i="4"/>
  <c r="K24" i="4"/>
  <c r="K25" i="4"/>
  <c r="L25" i="4" s="1"/>
  <c r="K26" i="4"/>
  <c r="K27" i="4"/>
  <c r="L27" i="4" s="1"/>
  <c r="K28" i="4"/>
  <c r="L28" i="4" s="1"/>
  <c r="K29" i="4"/>
  <c r="L29" i="4" s="1"/>
  <c r="K30" i="4"/>
  <c r="K31" i="4"/>
  <c r="L31" i="4" s="1"/>
  <c r="K32" i="4"/>
  <c r="L32" i="4" s="1"/>
  <c r="K33" i="4"/>
  <c r="L33" i="4" s="1"/>
  <c r="K34" i="4"/>
  <c r="K35" i="4"/>
  <c r="L35" i="4" s="1"/>
  <c r="K36" i="4"/>
  <c r="L36" i="4" s="1"/>
  <c r="K37" i="4"/>
  <c r="L37" i="4" s="1"/>
  <c r="K38" i="4"/>
  <c r="K39" i="4"/>
  <c r="L39" i="4" s="1"/>
  <c r="K40" i="4"/>
  <c r="L40" i="4" s="1"/>
  <c r="K41" i="4"/>
  <c r="L41" i="4" s="1"/>
  <c r="K42" i="4"/>
  <c r="K43" i="4"/>
  <c r="L43" i="4" s="1"/>
  <c r="K44" i="4"/>
  <c r="L44" i="4" s="1"/>
  <c r="K45" i="4"/>
  <c r="L45" i="4" s="1"/>
  <c r="K46" i="4"/>
  <c r="K52" i="4"/>
  <c r="L52" i="4" s="1"/>
  <c r="K53" i="4"/>
  <c r="L53" i="4" s="1"/>
  <c r="K54" i="4"/>
  <c r="K55" i="4"/>
  <c r="L55" i="4" s="1"/>
  <c r="L66" i="5" l="1"/>
  <c r="L68" i="5"/>
  <c r="L70" i="5"/>
  <c r="L72" i="5"/>
  <c r="L74" i="5"/>
  <c r="L76" i="5"/>
  <c r="L82" i="5"/>
  <c r="L84" i="5"/>
  <c r="L95" i="5"/>
  <c r="L107" i="4"/>
  <c r="F91" i="6" s="1"/>
  <c r="L106" i="4"/>
  <c r="L103" i="4"/>
  <c r="F98" i="6" s="1"/>
  <c r="L102" i="4"/>
  <c r="L99" i="4"/>
  <c r="F103" i="6" s="1"/>
  <c r="L98" i="4"/>
  <c r="L97" i="4"/>
  <c r="F94" i="6" s="1"/>
  <c r="L95" i="4"/>
  <c r="F100" i="6" s="1"/>
  <c r="L94" i="4"/>
  <c r="L93" i="4"/>
  <c r="F107" i="6" s="1"/>
  <c r="F105" i="6"/>
  <c r="F42" i="6"/>
  <c r="F102" i="6"/>
  <c r="L83" i="5"/>
  <c r="L88" i="5"/>
  <c r="F108" i="6" s="1"/>
  <c r="L92" i="5"/>
  <c r="F97" i="6" s="1"/>
  <c r="L94" i="5"/>
  <c r="F104" i="6" s="1"/>
  <c r="L96" i="5"/>
  <c r="F89" i="6" s="1"/>
  <c r="L98" i="5"/>
  <c r="L100" i="5"/>
  <c r="F96" i="6" s="1"/>
  <c r="F52" i="6"/>
  <c r="F27" i="6"/>
  <c r="L81" i="5"/>
  <c r="L75" i="5"/>
  <c r="L73" i="5"/>
  <c r="L71" i="5"/>
  <c r="L69" i="5"/>
  <c r="L67" i="5"/>
  <c r="L63" i="5"/>
  <c r="L117" i="4"/>
  <c r="F120" i="6" s="1"/>
  <c r="L74" i="4"/>
  <c r="L70" i="4"/>
  <c r="L66" i="4"/>
  <c r="L123" i="4"/>
  <c r="F117" i="6" s="1"/>
  <c r="L122" i="4"/>
  <c r="L121" i="4"/>
  <c r="F121" i="6" s="1"/>
  <c r="L113" i="4"/>
  <c r="F123" i="6" s="1"/>
  <c r="L133" i="4"/>
  <c r="F130" i="6" s="1"/>
  <c r="L129" i="4"/>
  <c r="F133" i="6" s="1"/>
  <c r="L75" i="4"/>
  <c r="L71" i="4"/>
  <c r="L67" i="4"/>
  <c r="L63" i="4"/>
  <c r="L118" i="4"/>
  <c r="L131" i="4"/>
  <c r="F132" i="6" s="1"/>
  <c r="L83" i="4"/>
  <c r="L132" i="4"/>
  <c r="F99" i="6"/>
  <c r="F95" i="6"/>
  <c r="L119" i="4"/>
  <c r="F118" i="6" s="1"/>
  <c r="F53" i="6"/>
  <c r="F12" i="6"/>
  <c r="F14" i="6"/>
  <c r="F15" i="6"/>
  <c r="F16" i="6"/>
  <c r="F18" i="6"/>
  <c r="F24" i="6"/>
  <c r="F28" i="6"/>
  <c r="F40" i="6"/>
  <c r="F30" i="6"/>
  <c r="F31" i="6"/>
  <c r="F35" i="6"/>
  <c r="F38" i="6"/>
  <c r="F29" i="6"/>
  <c r="F22" i="6"/>
  <c r="F32" i="6"/>
  <c r="F23" i="6"/>
  <c r="F41" i="6"/>
  <c r="F37" i="6"/>
  <c r="F25" i="6"/>
  <c r="F36" i="6"/>
  <c r="F50" i="6"/>
  <c r="F20" i="6"/>
  <c r="L54" i="4"/>
  <c r="F51" i="6" s="1"/>
  <c r="L42" i="4"/>
  <c r="F17" i="6" s="1"/>
  <c r="L34" i="4"/>
  <c r="F33" i="6" s="1"/>
  <c r="L26" i="4"/>
  <c r="F21" i="6" s="1"/>
  <c r="L18" i="4"/>
  <c r="F26" i="6" s="1"/>
  <c r="L73" i="4"/>
  <c r="L69" i="4"/>
  <c r="L82" i="4"/>
  <c r="L124" i="4"/>
  <c r="L120" i="4"/>
  <c r="L116" i="4"/>
  <c r="L46" i="4"/>
  <c r="F13" i="6" s="1"/>
  <c r="L38" i="4"/>
  <c r="F19" i="6" s="1"/>
  <c r="L30" i="4"/>
  <c r="F34" i="6" s="1"/>
  <c r="L22" i="4"/>
  <c r="F39" i="6" s="1"/>
  <c r="L76" i="4"/>
  <c r="L72" i="4"/>
  <c r="L68" i="4"/>
  <c r="L81" i="4"/>
  <c r="F83" i="6" s="1"/>
  <c r="L102" i="5"/>
  <c r="L104" i="5"/>
  <c r="F93" i="6" s="1"/>
  <c r="L106" i="5"/>
  <c r="L108" i="5"/>
  <c r="F90" i="6" s="1"/>
  <c r="L116" i="5"/>
  <c r="L118" i="5"/>
  <c r="L120" i="5"/>
  <c r="L122" i="5"/>
  <c r="L124" i="5"/>
  <c r="L132" i="5"/>
  <c r="L84" i="4"/>
  <c r="F64" i="6" l="1"/>
  <c r="F81" i="6"/>
  <c r="F66" i="6"/>
  <c r="F82" i="6"/>
  <c r="F92" i="6"/>
  <c r="F61" i="6"/>
  <c r="F58" i="6"/>
  <c r="F59" i="6"/>
  <c r="F60" i="6"/>
  <c r="F68" i="6"/>
  <c r="F80" i="6"/>
  <c r="F116" i="6"/>
  <c r="F101" i="6"/>
  <c r="F106" i="6"/>
  <c r="F115" i="6"/>
  <c r="F67" i="6"/>
  <c r="F63" i="6"/>
  <c r="F62" i="6"/>
  <c r="F65" i="6"/>
  <c r="F69" i="6"/>
  <c r="F119" i="6"/>
  <c r="F131" i="6"/>
  <c r="F114" i="6"/>
  <c r="F122" i="6"/>
</calcChain>
</file>

<file path=xl/sharedStrings.xml><?xml version="1.0" encoding="utf-8"?>
<sst xmlns="http://schemas.openxmlformats.org/spreadsheetml/2006/main" count="1154" uniqueCount="149">
  <si>
    <t>SKOKI 21.01.2016 r.</t>
  </si>
  <si>
    <t>Nazwisko i Imię</t>
  </si>
  <si>
    <t>Rocznik</t>
  </si>
  <si>
    <t>Klub</t>
  </si>
  <si>
    <t>Chłopcy 2006 i mł   K-15</t>
  </si>
  <si>
    <t>Rafacz Rafał</t>
  </si>
  <si>
    <t>AZS</t>
  </si>
  <si>
    <t>Dubiel Szymon</t>
  </si>
  <si>
    <t>Żółtek Jakub</t>
  </si>
  <si>
    <t>Grzebień Bartłomiej</t>
  </si>
  <si>
    <t>Rafacz Grzegorz</t>
  </si>
  <si>
    <t>Michniak Dawid</t>
  </si>
  <si>
    <t>TS Wisła</t>
  </si>
  <si>
    <t>Jarząbek Kacper</t>
  </si>
  <si>
    <t>Kulpiński Anatol</t>
  </si>
  <si>
    <t>Serwatowicz Mikołaj</t>
  </si>
  <si>
    <t>Stachoń Karol</t>
  </si>
  <si>
    <t>Łukaszczyk Łukasz</t>
  </si>
  <si>
    <t>Wiercioch Stanisław</t>
  </si>
  <si>
    <t>Szewczyk Klemens</t>
  </si>
  <si>
    <t xml:space="preserve">WKS </t>
  </si>
  <si>
    <t>Lasak Szymon</t>
  </si>
  <si>
    <t>Staszel Klemens</t>
  </si>
  <si>
    <t>KS Chochołów</t>
  </si>
  <si>
    <t>Maciuciak Mateusz</t>
  </si>
  <si>
    <t>Bafia Klemens</t>
  </si>
  <si>
    <t>Byrski Szymon</t>
  </si>
  <si>
    <t>KS Evenement</t>
  </si>
  <si>
    <t>Bobak Szymon</t>
  </si>
  <si>
    <t>Stoch Kacper</t>
  </si>
  <si>
    <t>Urbański Szymon</t>
  </si>
  <si>
    <t>Bartol Klemens</t>
  </si>
  <si>
    <t>Zapotoczny Amadeusz</t>
  </si>
  <si>
    <t>Bachleda Adam</t>
  </si>
  <si>
    <t>Obtułowicz Michał</t>
  </si>
  <si>
    <t>Zarycki Michał</t>
  </si>
  <si>
    <t>LKS Poroniec</t>
  </si>
  <si>
    <t>Piszczak Kacper</t>
  </si>
  <si>
    <t>Sobański Marcin</t>
  </si>
  <si>
    <t>Kobylarczyk Jarosław</t>
  </si>
  <si>
    <t>Młynarczyk Nikodem</t>
  </si>
  <si>
    <t>Słowacja</t>
  </si>
  <si>
    <t>Kovac Martin</t>
  </si>
  <si>
    <t>Sidlo Martin</t>
  </si>
  <si>
    <t>Badani Marek</t>
  </si>
  <si>
    <t>Kapustik Hektor</t>
  </si>
  <si>
    <t>Dziewczęta 2006 i mł   K-15</t>
  </si>
  <si>
    <t>Rapacz Zuzanna</t>
  </si>
  <si>
    <t>Wittnanova Emma</t>
  </si>
  <si>
    <t>Lasutova Viktoria</t>
  </si>
  <si>
    <t>PK</t>
  </si>
  <si>
    <t>Bezuchova Nina</t>
  </si>
  <si>
    <t>Nr</t>
  </si>
  <si>
    <t>Wróbel Marcin</t>
  </si>
  <si>
    <t>Amilkiewicz Tymoteusz</t>
  </si>
  <si>
    <t>Michniak Mateusz</t>
  </si>
  <si>
    <t>Słodyczka Kamil</t>
  </si>
  <si>
    <t>Rzadkosz Jan</t>
  </si>
  <si>
    <t>Kwarciak Maciej</t>
  </si>
  <si>
    <t>Jarończyk Szymon</t>
  </si>
  <si>
    <t>Miechurski Piotr</t>
  </si>
  <si>
    <t>Cudzich Jan</t>
  </si>
  <si>
    <t>Waliczak Andrzej</t>
  </si>
  <si>
    <t>Joniak Klemens</t>
  </si>
  <si>
    <t>Wójcik Jakub</t>
  </si>
  <si>
    <t>Kowalkowski Kacper</t>
  </si>
  <si>
    <t>Król Mateusz</t>
  </si>
  <si>
    <t>Guziak Krystian</t>
  </si>
  <si>
    <t>Rapacz Jakub</t>
  </si>
  <si>
    <t>Marusarz Stanisław</t>
  </si>
  <si>
    <t>Mroczkowski Jan</t>
  </si>
  <si>
    <t>Tiller Richard</t>
  </si>
  <si>
    <t>Pawlikowska Róża</t>
  </si>
  <si>
    <t>Król Sabina</t>
  </si>
  <si>
    <t>Kobiela Natalia</t>
  </si>
  <si>
    <t>Hankova Natalia</t>
  </si>
  <si>
    <t xml:space="preserve">Sidlova Viktoria </t>
  </si>
  <si>
    <t>Chłopcy 2005-2004 K-35</t>
  </si>
  <si>
    <t>Dziewczęta 2003-2002  K-35</t>
  </si>
  <si>
    <t>Chłopcy 2003-2002  K-65</t>
  </si>
  <si>
    <t>Gąsienica-Ciaptak Maciej</t>
  </si>
  <si>
    <t>Piczura Tomasz</t>
  </si>
  <si>
    <t>Kowalczyk Bartłomiej</t>
  </si>
  <si>
    <t>Bukowski Jan</t>
  </si>
  <si>
    <t>Liszka Jan</t>
  </si>
  <si>
    <t>Dawidek Maciej</t>
  </si>
  <si>
    <t>Jarosz Mateusz</t>
  </si>
  <si>
    <t>Rojek Oskar</t>
  </si>
  <si>
    <t>Niżnik Adam</t>
  </si>
  <si>
    <t>Majerczyk Stanisław</t>
  </si>
  <si>
    <t>WKS</t>
  </si>
  <si>
    <t>Zygmuntowicz Krystian</t>
  </si>
  <si>
    <t>Zygmuntowicz Sebastian</t>
  </si>
  <si>
    <t>Zapotoczny Szymon</t>
  </si>
  <si>
    <t>Skupień Adam</t>
  </si>
  <si>
    <t xml:space="preserve">Bukowski Wojciech </t>
  </si>
  <si>
    <t>Żegleń Jakub</t>
  </si>
  <si>
    <t>Kuchta Bartłomiej</t>
  </si>
  <si>
    <t>Haza Jakub</t>
  </si>
  <si>
    <t>Bobak Bartłomiej</t>
  </si>
  <si>
    <t>Chłopcy 2000-2001  K-65</t>
  </si>
  <si>
    <t>Cybulski Jakub</t>
  </si>
  <si>
    <t>Stosel Kacper</t>
  </si>
  <si>
    <t>Gruszka Marcin</t>
  </si>
  <si>
    <t>Topór Marcin</t>
  </si>
  <si>
    <t>Korzeniowski Maciej</t>
  </si>
  <si>
    <t>Ciszek Stanisław</t>
  </si>
  <si>
    <t>Szczechowicz Andrzej</t>
  </si>
  <si>
    <t>Zoń Jan</t>
  </si>
  <si>
    <t>Kieta Krzysztof</t>
  </si>
  <si>
    <t>Dziewczęta 2000-2001  K-65</t>
  </si>
  <si>
    <t>Gębik Olga</t>
  </si>
  <si>
    <t>Karpiel Kamila</t>
  </si>
  <si>
    <t>Kil Joanna</t>
  </si>
  <si>
    <t>Orawiec Ewelina</t>
  </si>
  <si>
    <t>Zborowski Maciej</t>
  </si>
  <si>
    <t>Haberny Dawid</t>
  </si>
  <si>
    <t>XXXIX SZKOLNA LIGA SPORTÓW ZIMOWYCH</t>
  </si>
  <si>
    <t>Start: 10:00</t>
  </si>
  <si>
    <t>LISTA STARTOWA</t>
  </si>
  <si>
    <t>Metry</t>
  </si>
  <si>
    <t>Pkt długość</t>
  </si>
  <si>
    <t>Sędzia A</t>
  </si>
  <si>
    <t>Sędzia B</t>
  </si>
  <si>
    <t>Sędzia C</t>
  </si>
  <si>
    <t>A+B+C</t>
  </si>
  <si>
    <t>Nota</t>
  </si>
  <si>
    <t>Nota ogólna</t>
  </si>
  <si>
    <t>Maciusiak Mateusz</t>
  </si>
  <si>
    <t>Nota łączna</t>
  </si>
  <si>
    <t>Miętus Klemens</t>
  </si>
  <si>
    <t>Pałka Adrian</t>
  </si>
  <si>
    <t>Pałasz Katarzyna</t>
  </si>
  <si>
    <t xml:space="preserve">Sołtysianie </t>
  </si>
  <si>
    <t>WYNIKI</t>
  </si>
  <si>
    <t>WYNIKI I SERIA</t>
  </si>
  <si>
    <t>WYNIKI II SERIA</t>
  </si>
  <si>
    <t>Waliczek Andrzej</t>
  </si>
  <si>
    <t>Pałka Tymoteusz</t>
  </si>
  <si>
    <t>DNS</t>
  </si>
  <si>
    <t>Delegat Techniczny: Kazimierz Długopolski</t>
  </si>
  <si>
    <t>Kierownik zawodów: Henryk Radźko</t>
  </si>
  <si>
    <t xml:space="preserve">Sędziowie orzekający: </t>
  </si>
  <si>
    <t>A</t>
  </si>
  <si>
    <t>Jakub Przybyła</t>
  </si>
  <si>
    <t>B</t>
  </si>
  <si>
    <t>Halina Wyroba</t>
  </si>
  <si>
    <t>C</t>
  </si>
  <si>
    <t>Tomasz Pochwała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</si>
</sst>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opLeftCell="A67" workbookViewId="0">
      <selection activeCell="G4" sqref="G4"/>
    </sheetView>
  </sheetViews>
  <sheetFormatPr defaultRowHeight="14.25"/>
  <cols>
    <col min="1" max="1" width="5.25" customWidth="1"/>
    <col min="2" max="2" width="22.5" customWidth="1"/>
    <col min="4" max="4" width="15.25" customWidth="1"/>
    <col min="5" max="5" width="9.25" customWidth="1"/>
    <col min="8" max="8" width="8.75" style="1"/>
  </cols>
  <sheetData>
    <row r="1" spans="1:8">
      <c r="B1" s="14" t="s">
        <v>117</v>
      </c>
      <c r="C1" s="14"/>
      <c r="D1" s="14"/>
    </row>
    <row r="2" spans="1:8">
      <c r="B2" s="14" t="s">
        <v>119</v>
      </c>
      <c r="C2" s="14"/>
      <c r="D2" s="14"/>
    </row>
    <row r="3" spans="1:8">
      <c r="B3" t="s">
        <v>0</v>
      </c>
      <c r="C3" t="s">
        <v>118</v>
      </c>
    </row>
    <row r="5" spans="1:8">
      <c r="A5" t="s">
        <v>4</v>
      </c>
    </row>
    <row r="6" spans="1:8">
      <c r="A6" s="1" t="s">
        <v>52</v>
      </c>
      <c r="B6" s="1" t="s">
        <v>1</v>
      </c>
      <c r="C6" s="1" t="s">
        <v>2</v>
      </c>
      <c r="D6" s="1" t="s">
        <v>3</v>
      </c>
    </row>
    <row r="7" spans="1:8">
      <c r="A7" s="1">
        <v>1</v>
      </c>
      <c r="B7" s="1"/>
      <c r="C7" s="1"/>
      <c r="D7" s="1"/>
    </row>
    <row r="8" spans="1:8">
      <c r="A8" s="1">
        <v>2</v>
      </c>
      <c r="B8" s="1"/>
      <c r="C8" s="1"/>
      <c r="D8" s="1"/>
    </row>
    <row r="9" spans="1:8">
      <c r="A9" s="1">
        <v>3</v>
      </c>
      <c r="B9" s="1"/>
      <c r="C9" s="1"/>
      <c r="D9" s="1"/>
    </row>
    <row r="10" spans="1:8">
      <c r="A10" s="1">
        <v>4</v>
      </c>
      <c r="B10" s="1"/>
      <c r="C10" s="1"/>
      <c r="D10" s="1"/>
    </row>
    <row r="11" spans="1:8">
      <c r="A11" s="1">
        <v>5</v>
      </c>
      <c r="B11" s="1"/>
      <c r="C11" s="1"/>
      <c r="D11" s="1"/>
    </row>
    <row r="12" spans="1:8">
      <c r="A12" s="1">
        <v>6</v>
      </c>
      <c r="B12" s="5" t="s">
        <v>71</v>
      </c>
      <c r="C12" s="6">
        <v>2003</v>
      </c>
      <c r="D12" s="6" t="s">
        <v>41</v>
      </c>
      <c r="E12" s="5" t="s">
        <v>50</v>
      </c>
      <c r="H12" s="1">
        <v>0</v>
      </c>
    </row>
    <row r="13" spans="1:8">
      <c r="A13" s="1">
        <v>7</v>
      </c>
      <c r="B13" t="s">
        <v>9</v>
      </c>
      <c r="C13" s="1">
        <v>2006</v>
      </c>
      <c r="D13" s="1" t="s">
        <v>6</v>
      </c>
      <c r="H13" s="1">
        <v>0</v>
      </c>
    </row>
    <row r="14" spans="1:8">
      <c r="A14" s="1">
        <v>8</v>
      </c>
      <c r="B14" t="s">
        <v>11</v>
      </c>
      <c r="C14" s="1">
        <v>2008</v>
      </c>
      <c r="D14" s="1" t="s">
        <v>6</v>
      </c>
      <c r="H14" s="1">
        <v>0</v>
      </c>
    </row>
    <row r="15" spans="1:8">
      <c r="A15" s="1">
        <v>9</v>
      </c>
      <c r="B15" t="s">
        <v>19</v>
      </c>
      <c r="C15" s="1">
        <v>2009</v>
      </c>
      <c r="D15" s="1" t="s">
        <v>12</v>
      </c>
      <c r="H15" s="1">
        <v>0</v>
      </c>
    </row>
    <row r="16" spans="1:8">
      <c r="A16" s="1">
        <v>10</v>
      </c>
      <c r="B16" t="s">
        <v>22</v>
      </c>
      <c r="C16" s="1">
        <v>2006</v>
      </c>
      <c r="D16" s="1" t="s">
        <v>20</v>
      </c>
      <c r="H16" s="1">
        <v>0</v>
      </c>
    </row>
    <row r="17" spans="1:8">
      <c r="A17" s="1">
        <v>11</v>
      </c>
      <c r="B17" t="s">
        <v>35</v>
      </c>
      <c r="C17" s="1">
        <v>2008</v>
      </c>
      <c r="D17" s="1" t="s">
        <v>27</v>
      </c>
      <c r="H17" s="1">
        <v>0</v>
      </c>
    </row>
    <row r="18" spans="1:8">
      <c r="A18" s="1">
        <v>12</v>
      </c>
      <c r="B18" t="s">
        <v>42</v>
      </c>
      <c r="C18" s="1">
        <v>2006</v>
      </c>
      <c r="D18" s="1" t="s">
        <v>41</v>
      </c>
      <c r="H18" s="1">
        <v>0</v>
      </c>
    </row>
    <row r="19" spans="1:8">
      <c r="A19" s="1">
        <v>13</v>
      </c>
      <c r="B19" t="s">
        <v>43</v>
      </c>
      <c r="C19" s="1">
        <v>2006</v>
      </c>
      <c r="D19" s="1" t="s">
        <v>41</v>
      </c>
      <c r="H19" s="1">
        <v>0</v>
      </c>
    </row>
    <row r="20" spans="1:8">
      <c r="A20" s="1">
        <v>14</v>
      </c>
      <c r="B20" t="s">
        <v>44</v>
      </c>
      <c r="C20" s="1">
        <v>2007</v>
      </c>
      <c r="D20" s="1" t="s">
        <v>41</v>
      </c>
      <c r="H20" s="1">
        <v>0</v>
      </c>
    </row>
    <row r="21" spans="1:8">
      <c r="A21" s="1">
        <v>15</v>
      </c>
      <c r="B21" t="s">
        <v>45</v>
      </c>
      <c r="C21" s="1">
        <v>2007</v>
      </c>
      <c r="D21" s="1" t="s">
        <v>41</v>
      </c>
      <c r="H21" s="1">
        <v>0</v>
      </c>
    </row>
    <row r="22" spans="1:8">
      <c r="A22" s="1">
        <v>16</v>
      </c>
      <c r="B22" t="s">
        <v>39</v>
      </c>
      <c r="C22" s="1">
        <v>2008</v>
      </c>
      <c r="D22" s="1" t="s">
        <v>36</v>
      </c>
      <c r="H22" s="1">
        <v>19</v>
      </c>
    </row>
    <row r="23" spans="1:8">
      <c r="A23" s="1">
        <v>17</v>
      </c>
      <c r="B23" t="s">
        <v>40</v>
      </c>
      <c r="C23" s="1">
        <v>2009</v>
      </c>
      <c r="D23" s="1" t="s">
        <v>36</v>
      </c>
      <c r="H23" s="1">
        <v>23</v>
      </c>
    </row>
    <row r="24" spans="1:8">
      <c r="A24" s="1">
        <v>18</v>
      </c>
      <c r="B24" t="s">
        <v>31</v>
      </c>
      <c r="C24" s="1">
        <v>2007</v>
      </c>
      <c r="D24" s="1" t="s">
        <v>27</v>
      </c>
      <c r="H24" s="1">
        <v>43</v>
      </c>
    </row>
    <row r="25" spans="1:8">
      <c r="A25" s="1">
        <v>19</v>
      </c>
      <c r="B25" t="s">
        <v>33</v>
      </c>
      <c r="C25" s="1">
        <v>2007</v>
      </c>
      <c r="D25" s="1" t="s">
        <v>27</v>
      </c>
      <c r="H25" s="1">
        <v>59</v>
      </c>
    </row>
    <row r="26" spans="1:8">
      <c r="A26" s="1">
        <v>20</v>
      </c>
      <c r="B26" t="s">
        <v>29</v>
      </c>
      <c r="C26" s="1">
        <v>2007</v>
      </c>
      <c r="D26" s="1" t="s">
        <v>27</v>
      </c>
      <c r="H26" s="1">
        <v>61</v>
      </c>
    </row>
    <row r="27" spans="1:8">
      <c r="A27" s="1">
        <v>21</v>
      </c>
      <c r="B27" t="s">
        <v>25</v>
      </c>
      <c r="C27" s="1">
        <v>2008</v>
      </c>
      <c r="D27" s="1" t="s">
        <v>23</v>
      </c>
      <c r="H27" s="1">
        <v>70</v>
      </c>
    </row>
    <row r="28" spans="1:8">
      <c r="A28" s="1">
        <v>22</v>
      </c>
      <c r="B28" t="s">
        <v>30</v>
      </c>
      <c r="C28" s="1">
        <v>2007</v>
      </c>
      <c r="D28" s="1" t="s">
        <v>27</v>
      </c>
      <c r="H28" s="1">
        <v>70</v>
      </c>
    </row>
    <row r="29" spans="1:8">
      <c r="A29" s="1">
        <v>23</v>
      </c>
      <c r="B29" t="s">
        <v>37</v>
      </c>
      <c r="C29" s="1">
        <v>2006</v>
      </c>
      <c r="D29" s="1" t="s">
        <v>36</v>
      </c>
      <c r="H29" s="1">
        <v>70</v>
      </c>
    </row>
    <row r="30" spans="1:8">
      <c r="A30" s="1">
        <v>24</v>
      </c>
      <c r="B30" t="s">
        <v>34</v>
      </c>
      <c r="C30" s="1">
        <v>2008</v>
      </c>
      <c r="D30" s="1" t="s">
        <v>27</v>
      </c>
      <c r="H30" s="1">
        <v>80</v>
      </c>
    </row>
    <row r="31" spans="1:8">
      <c r="A31" s="1">
        <v>25</v>
      </c>
      <c r="B31" t="s">
        <v>18</v>
      </c>
      <c r="C31" s="1">
        <v>2008</v>
      </c>
      <c r="D31" s="1" t="s">
        <v>12</v>
      </c>
      <c r="H31" s="1">
        <v>84</v>
      </c>
    </row>
    <row r="32" spans="1:8">
      <c r="A32" s="1">
        <v>26</v>
      </c>
      <c r="B32" t="s">
        <v>32</v>
      </c>
      <c r="C32" s="1">
        <v>2007</v>
      </c>
      <c r="D32" s="1" t="s">
        <v>27</v>
      </c>
      <c r="H32" s="1">
        <v>85</v>
      </c>
    </row>
    <row r="33" spans="1:8">
      <c r="A33" s="1">
        <v>27</v>
      </c>
      <c r="B33" t="s">
        <v>26</v>
      </c>
      <c r="C33" s="1">
        <v>2008</v>
      </c>
      <c r="D33" s="1" t="s">
        <v>23</v>
      </c>
      <c r="H33" s="1">
        <v>91</v>
      </c>
    </row>
    <row r="34" spans="1:8">
      <c r="A34" s="1">
        <v>28</v>
      </c>
      <c r="B34" t="s">
        <v>8</v>
      </c>
      <c r="C34" s="1">
        <v>2006</v>
      </c>
      <c r="D34" s="1" t="s">
        <v>6</v>
      </c>
      <c r="H34" s="1">
        <v>95</v>
      </c>
    </row>
    <row r="35" spans="1:8">
      <c r="A35" s="1">
        <v>29</v>
      </c>
      <c r="B35" t="s">
        <v>14</v>
      </c>
      <c r="C35" s="1">
        <v>2006</v>
      </c>
      <c r="D35" s="1" t="s">
        <v>12</v>
      </c>
      <c r="H35" s="1">
        <v>97</v>
      </c>
    </row>
    <row r="36" spans="1:8">
      <c r="A36" s="1">
        <v>30</v>
      </c>
      <c r="B36" t="s">
        <v>10</v>
      </c>
      <c r="C36" s="1">
        <v>2007</v>
      </c>
      <c r="D36" s="1" t="s">
        <v>6</v>
      </c>
      <c r="H36" s="1">
        <v>103</v>
      </c>
    </row>
    <row r="37" spans="1:8">
      <c r="A37" s="1">
        <v>31</v>
      </c>
      <c r="B37" t="s">
        <v>38</v>
      </c>
      <c r="C37" s="1">
        <v>2007</v>
      </c>
      <c r="D37" s="1" t="s">
        <v>36</v>
      </c>
      <c r="H37" s="1">
        <v>109</v>
      </c>
    </row>
    <row r="38" spans="1:8">
      <c r="A38" s="1">
        <v>32</v>
      </c>
      <c r="B38" t="s">
        <v>21</v>
      </c>
      <c r="C38" s="1">
        <v>2006</v>
      </c>
      <c r="D38" s="1" t="s">
        <v>20</v>
      </c>
      <c r="H38" s="1">
        <v>110</v>
      </c>
    </row>
    <row r="39" spans="1:8">
      <c r="A39" s="1">
        <v>33</v>
      </c>
      <c r="B39" t="s">
        <v>28</v>
      </c>
      <c r="C39" s="1">
        <v>2007</v>
      </c>
      <c r="D39" s="1" t="s">
        <v>27</v>
      </c>
      <c r="H39" s="1">
        <v>111</v>
      </c>
    </row>
    <row r="40" spans="1:8">
      <c r="A40" s="1">
        <v>34</v>
      </c>
      <c r="B40" t="s">
        <v>16</v>
      </c>
      <c r="C40" s="1">
        <v>2006</v>
      </c>
      <c r="D40" s="1" t="s">
        <v>12</v>
      </c>
      <c r="H40" s="1">
        <v>113</v>
      </c>
    </row>
    <row r="41" spans="1:8">
      <c r="A41" s="1">
        <v>35</v>
      </c>
      <c r="B41" t="s">
        <v>17</v>
      </c>
      <c r="C41" s="1">
        <v>2007</v>
      </c>
      <c r="D41" s="1" t="s">
        <v>12</v>
      </c>
      <c r="H41" s="1">
        <v>113</v>
      </c>
    </row>
    <row r="42" spans="1:8">
      <c r="A42" s="1">
        <v>36</v>
      </c>
      <c r="B42" t="s">
        <v>7</v>
      </c>
      <c r="C42" s="1">
        <v>2006</v>
      </c>
      <c r="D42" s="1" t="s">
        <v>6</v>
      </c>
      <c r="H42" s="1">
        <v>114</v>
      </c>
    </row>
    <row r="43" spans="1:8">
      <c r="A43" s="1">
        <v>37</v>
      </c>
      <c r="B43" t="s">
        <v>24</v>
      </c>
      <c r="C43" s="1">
        <v>2007</v>
      </c>
      <c r="D43" s="1" t="s">
        <v>23</v>
      </c>
      <c r="H43" s="1">
        <v>120</v>
      </c>
    </row>
    <row r="44" spans="1:8">
      <c r="A44" s="1">
        <v>38</v>
      </c>
      <c r="B44" t="s">
        <v>5</v>
      </c>
      <c r="C44" s="1">
        <v>2006</v>
      </c>
      <c r="D44" s="1" t="s">
        <v>6</v>
      </c>
      <c r="H44" s="1">
        <v>124</v>
      </c>
    </row>
    <row r="45" spans="1:8">
      <c r="A45" s="1">
        <v>39</v>
      </c>
      <c r="B45" t="s">
        <v>13</v>
      </c>
      <c r="C45" s="1">
        <v>2006</v>
      </c>
      <c r="D45" s="1" t="s">
        <v>12</v>
      </c>
      <c r="H45" s="1">
        <v>145</v>
      </c>
    </row>
    <row r="46" spans="1:8">
      <c r="A46" s="1">
        <v>40</v>
      </c>
      <c r="B46" t="s">
        <v>15</v>
      </c>
      <c r="C46" s="1">
        <v>2006</v>
      </c>
      <c r="D46" s="1" t="s">
        <v>12</v>
      </c>
      <c r="H46" s="1">
        <v>145</v>
      </c>
    </row>
    <row r="47" spans="1:8">
      <c r="A47" s="1"/>
    </row>
    <row r="50" spans="1:5">
      <c r="A50" t="s">
        <v>46</v>
      </c>
    </row>
    <row r="51" spans="1:5">
      <c r="A51" s="1" t="s">
        <v>52</v>
      </c>
      <c r="B51" s="1" t="s">
        <v>1</v>
      </c>
      <c r="C51" s="1" t="s">
        <v>2</v>
      </c>
      <c r="D51" s="1" t="s">
        <v>3</v>
      </c>
    </row>
    <row r="52" spans="1:5">
      <c r="A52" s="1">
        <v>41</v>
      </c>
      <c r="B52" s="1"/>
      <c r="C52" s="1"/>
      <c r="D52" s="1"/>
    </row>
    <row r="53" spans="1:5">
      <c r="A53" s="1">
        <v>42</v>
      </c>
      <c r="B53" s="1"/>
      <c r="C53" s="1"/>
      <c r="D53" s="1"/>
    </row>
    <row r="54" spans="1:5">
      <c r="A54" s="1">
        <v>43</v>
      </c>
      <c r="B54" s="1"/>
      <c r="C54" s="1"/>
      <c r="D54" s="1"/>
    </row>
    <row r="55" spans="1:5">
      <c r="A55" s="1">
        <v>44</v>
      </c>
      <c r="B55" s="3" t="s">
        <v>49</v>
      </c>
      <c r="C55" s="4">
        <v>2000</v>
      </c>
      <c r="D55" s="4" t="s">
        <v>41</v>
      </c>
      <c r="E55" s="3" t="s">
        <v>50</v>
      </c>
    </row>
    <row r="56" spans="1:5">
      <c r="A56" s="1">
        <v>45</v>
      </c>
      <c r="B56" s="3" t="s">
        <v>51</v>
      </c>
      <c r="C56" s="4">
        <v>2001</v>
      </c>
      <c r="D56" s="4" t="s">
        <v>41</v>
      </c>
      <c r="E56" s="3" t="s">
        <v>50</v>
      </c>
    </row>
    <row r="57" spans="1:5">
      <c r="A57" s="1">
        <v>46</v>
      </c>
      <c r="B57" t="s">
        <v>47</v>
      </c>
      <c r="C57" s="1">
        <v>2006</v>
      </c>
      <c r="D57" s="1" t="s">
        <v>27</v>
      </c>
    </row>
    <row r="58" spans="1:5">
      <c r="A58" s="1">
        <v>47</v>
      </c>
      <c r="B58" t="s">
        <v>48</v>
      </c>
      <c r="C58" s="1">
        <v>2007</v>
      </c>
      <c r="D58" s="1" t="s">
        <v>41</v>
      </c>
    </row>
    <row r="59" spans="1:5">
      <c r="A59" s="1"/>
      <c r="C59" s="1"/>
      <c r="D59" s="1"/>
    </row>
    <row r="60" spans="1:5">
      <c r="A60" s="1"/>
      <c r="C60" s="1"/>
      <c r="D60" s="1"/>
    </row>
    <row r="61" spans="1:5">
      <c r="A61" s="2" t="s">
        <v>77</v>
      </c>
      <c r="C61" s="1"/>
      <c r="D61" s="1"/>
    </row>
    <row r="62" spans="1:5">
      <c r="A62" s="1" t="s">
        <v>52</v>
      </c>
      <c r="B62" s="1" t="s">
        <v>1</v>
      </c>
      <c r="C62" s="1" t="s">
        <v>2</v>
      </c>
      <c r="D62" s="1" t="s">
        <v>3</v>
      </c>
    </row>
    <row r="63" spans="1:5">
      <c r="A63" s="1">
        <v>48</v>
      </c>
      <c r="B63" s="1"/>
      <c r="C63" s="1"/>
      <c r="D63" s="1"/>
    </row>
    <row r="64" spans="1:5">
      <c r="A64" s="1">
        <v>49</v>
      </c>
      <c r="B64" s="1"/>
      <c r="C64" s="1"/>
      <c r="D64" s="1"/>
    </row>
    <row r="65" spans="1:8">
      <c r="A65" s="1">
        <v>50</v>
      </c>
      <c r="B65" s="1"/>
      <c r="C65" s="1"/>
      <c r="D65" s="1"/>
    </row>
    <row r="66" spans="1:8">
      <c r="A66" s="1">
        <v>51</v>
      </c>
      <c r="B66" s="1"/>
      <c r="C66" s="1"/>
      <c r="D66" s="1"/>
    </row>
    <row r="67" spans="1:8">
      <c r="A67" s="1">
        <v>52</v>
      </c>
      <c r="B67" s="1"/>
      <c r="C67" s="1"/>
      <c r="D67" s="1"/>
    </row>
    <row r="68" spans="1:8">
      <c r="A68" s="1">
        <v>53</v>
      </c>
      <c r="B68" t="s">
        <v>55</v>
      </c>
      <c r="C68" s="1">
        <v>2005</v>
      </c>
      <c r="D68" s="1" t="s">
        <v>6</v>
      </c>
      <c r="H68" s="1">
        <v>0</v>
      </c>
    </row>
    <row r="69" spans="1:8">
      <c r="A69" s="1">
        <v>54</v>
      </c>
      <c r="B69" t="s">
        <v>66</v>
      </c>
      <c r="C69" s="1">
        <v>2005</v>
      </c>
      <c r="D69" s="1" t="s">
        <v>27</v>
      </c>
      <c r="H69" s="1">
        <v>0</v>
      </c>
    </row>
    <row r="70" spans="1:8">
      <c r="A70" s="1">
        <v>55</v>
      </c>
      <c r="B70" t="s">
        <v>68</v>
      </c>
      <c r="C70" s="1">
        <v>2005</v>
      </c>
      <c r="D70" s="1" t="s">
        <v>27</v>
      </c>
      <c r="H70" s="1">
        <v>0</v>
      </c>
    </row>
    <row r="71" spans="1:8">
      <c r="A71" s="1">
        <v>56</v>
      </c>
      <c r="B71" t="s">
        <v>67</v>
      </c>
      <c r="C71" s="1">
        <v>2005</v>
      </c>
      <c r="D71" s="1" t="s">
        <v>27</v>
      </c>
      <c r="H71" s="1">
        <v>34</v>
      </c>
    </row>
    <row r="72" spans="1:8">
      <c r="A72" s="1">
        <v>57</v>
      </c>
      <c r="B72" t="s">
        <v>60</v>
      </c>
      <c r="C72" s="1">
        <v>2005</v>
      </c>
      <c r="D72" s="1" t="s">
        <v>12</v>
      </c>
      <c r="H72" s="1">
        <v>58</v>
      </c>
    </row>
    <row r="73" spans="1:8">
      <c r="A73" s="1">
        <v>58</v>
      </c>
      <c r="B73" t="s">
        <v>56</v>
      </c>
      <c r="C73" s="1">
        <v>2005</v>
      </c>
      <c r="D73" s="1" t="s">
        <v>6</v>
      </c>
      <c r="H73" s="1">
        <v>61</v>
      </c>
    </row>
    <row r="74" spans="1:8">
      <c r="A74" s="1">
        <v>59</v>
      </c>
      <c r="B74" t="s">
        <v>65</v>
      </c>
      <c r="C74" s="1">
        <v>2005</v>
      </c>
      <c r="D74" s="1" t="s">
        <v>27</v>
      </c>
      <c r="H74" s="1">
        <v>63</v>
      </c>
    </row>
    <row r="75" spans="1:8">
      <c r="A75" s="1">
        <v>60</v>
      </c>
      <c r="B75" t="s">
        <v>58</v>
      </c>
      <c r="C75" s="1">
        <v>2005</v>
      </c>
      <c r="D75" s="1" t="s">
        <v>12</v>
      </c>
      <c r="H75" s="1">
        <v>64</v>
      </c>
    </row>
    <row r="76" spans="1:8">
      <c r="A76" s="1">
        <v>61</v>
      </c>
      <c r="B76" t="s">
        <v>63</v>
      </c>
      <c r="C76" s="1">
        <v>2005</v>
      </c>
      <c r="D76" s="1" t="s">
        <v>36</v>
      </c>
      <c r="H76" s="1">
        <v>96</v>
      </c>
    </row>
    <row r="77" spans="1:8">
      <c r="A77" s="1">
        <v>62</v>
      </c>
      <c r="B77" t="s">
        <v>59</v>
      </c>
      <c r="C77" s="1">
        <v>2005</v>
      </c>
      <c r="D77" s="1" t="s">
        <v>12</v>
      </c>
      <c r="H77" s="1">
        <v>105</v>
      </c>
    </row>
    <row r="78" spans="1:8">
      <c r="A78" s="1">
        <v>63</v>
      </c>
      <c r="B78" t="s">
        <v>64</v>
      </c>
      <c r="C78" s="1">
        <v>2005</v>
      </c>
      <c r="D78" s="1" t="s">
        <v>27</v>
      </c>
      <c r="H78" s="1">
        <v>109</v>
      </c>
    </row>
    <row r="79" spans="1:8">
      <c r="A79" s="1">
        <v>64</v>
      </c>
      <c r="B79" t="s">
        <v>70</v>
      </c>
      <c r="C79" s="1">
        <v>2005</v>
      </c>
      <c r="D79" s="1" t="s">
        <v>23</v>
      </c>
      <c r="H79" s="1">
        <v>110</v>
      </c>
    </row>
    <row r="80" spans="1:8">
      <c r="A80" s="1">
        <v>65</v>
      </c>
      <c r="B80" t="s">
        <v>62</v>
      </c>
      <c r="C80" s="1">
        <v>2005</v>
      </c>
      <c r="D80" s="1" t="s">
        <v>36</v>
      </c>
      <c r="H80" s="1">
        <v>117</v>
      </c>
    </row>
    <row r="81" spans="1:8">
      <c r="A81" s="1">
        <v>66</v>
      </c>
      <c r="B81" t="s">
        <v>69</v>
      </c>
      <c r="C81" s="1">
        <v>2004</v>
      </c>
      <c r="D81" s="1" t="s">
        <v>23</v>
      </c>
      <c r="H81" s="1">
        <v>117</v>
      </c>
    </row>
    <row r="82" spans="1:8">
      <c r="A82" s="1">
        <v>67</v>
      </c>
      <c r="B82" t="s">
        <v>61</v>
      </c>
      <c r="C82" s="1">
        <v>2004</v>
      </c>
      <c r="D82" s="1" t="s">
        <v>36</v>
      </c>
      <c r="H82" s="1">
        <v>119</v>
      </c>
    </row>
    <row r="83" spans="1:8">
      <c r="A83" s="1">
        <v>68</v>
      </c>
      <c r="B83" t="s">
        <v>54</v>
      </c>
      <c r="C83" s="1">
        <v>2005</v>
      </c>
      <c r="D83" s="1" t="s">
        <v>6</v>
      </c>
      <c r="H83" s="1">
        <v>126</v>
      </c>
    </row>
    <row r="84" spans="1:8">
      <c r="A84" s="1">
        <v>69</v>
      </c>
      <c r="B84" t="s">
        <v>53</v>
      </c>
      <c r="C84" s="1">
        <v>2004</v>
      </c>
      <c r="D84" s="1" t="s">
        <v>6</v>
      </c>
      <c r="H84" s="1">
        <v>135</v>
      </c>
    </row>
    <row r="85" spans="1:8">
      <c r="A85" s="1">
        <v>70</v>
      </c>
      <c r="B85" t="s">
        <v>57</v>
      </c>
      <c r="C85" s="1">
        <v>2004</v>
      </c>
      <c r="D85" s="1" t="s">
        <v>12</v>
      </c>
      <c r="H85" s="1">
        <v>150</v>
      </c>
    </row>
    <row r="86" spans="1:8">
      <c r="C86" s="1"/>
      <c r="D86" s="1"/>
    </row>
    <row r="87" spans="1:8">
      <c r="C87" s="1"/>
      <c r="D87" s="1"/>
    </row>
    <row r="88" spans="1:8">
      <c r="A88" t="s">
        <v>78</v>
      </c>
      <c r="C88" s="1"/>
      <c r="D88" s="1"/>
    </row>
    <row r="89" spans="1:8">
      <c r="A89" s="1" t="s">
        <v>52</v>
      </c>
      <c r="B89" s="1" t="s">
        <v>1</v>
      </c>
      <c r="C89" s="1" t="s">
        <v>2</v>
      </c>
      <c r="D89" s="1" t="s">
        <v>3</v>
      </c>
    </row>
    <row r="90" spans="1:8">
      <c r="A90" s="1">
        <v>71</v>
      </c>
      <c r="B90" s="1"/>
      <c r="C90" s="1"/>
      <c r="D90" s="1"/>
    </row>
    <row r="91" spans="1:8">
      <c r="A91" s="1">
        <v>72</v>
      </c>
      <c r="B91" s="1"/>
      <c r="C91" s="1"/>
      <c r="D91" s="1"/>
    </row>
    <row r="92" spans="1:8">
      <c r="A92" s="1">
        <v>73</v>
      </c>
      <c r="B92" s="1"/>
      <c r="C92" s="1"/>
      <c r="D92" s="1"/>
    </row>
    <row r="93" spans="1:8">
      <c r="A93" s="1">
        <v>74</v>
      </c>
      <c r="B93" s="3" t="s">
        <v>75</v>
      </c>
      <c r="C93" s="4">
        <v>2001</v>
      </c>
      <c r="D93" s="4" t="s">
        <v>41</v>
      </c>
      <c r="E93" s="3" t="s">
        <v>50</v>
      </c>
      <c r="H93" s="1">
        <v>0</v>
      </c>
    </row>
    <row r="94" spans="1:8">
      <c r="A94" s="1">
        <v>75</v>
      </c>
      <c r="B94" s="3" t="s">
        <v>76</v>
      </c>
      <c r="C94" s="4">
        <v>2001</v>
      </c>
      <c r="D94" s="4" t="s">
        <v>41</v>
      </c>
      <c r="E94" s="3" t="s">
        <v>50</v>
      </c>
      <c r="H94" s="1">
        <v>0</v>
      </c>
    </row>
    <row r="95" spans="1:8">
      <c r="A95" s="1">
        <v>76</v>
      </c>
      <c r="B95" t="s">
        <v>72</v>
      </c>
      <c r="C95" s="1">
        <v>2002</v>
      </c>
      <c r="D95" s="1" t="s">
        <v>6</v>
      </c>
      <c r="H95" s="1">
        <v>126</v>
      </c>
    </row>
    <row r="96" spans="1:8">
      <c r="A96" s="1">
        <v>77</v>
      </c>
      <c r="B96" t="s">
        <v>73</v>
      </c>
      <c r="C96" s="1">
        <v>2002</v>
      </c>
      <c r="D96" s="1" t="s">
        <v>6</v>
      </c>
      <c r="H96" s="1">
        <v>135</v>
      </c>
    </row>
    <row r="97" spans="1:8">
      <c r="A97" s="1">
        <v>78</v>
      </c>
      <c r="B97" t="s">
        <v>74</v>
      </c>
      <c r="C97" s="1">
        <v>2003</v>
      </c>
      <c r="D97" s="1" t="s">
        <v>6</v>
      </c>
      <c r="H97" s="1">
        <v>150</v>
      </c>
    </row>
    <row r="100" spans="1:8">
      <c r="A100" t="s">
        <v>79</v>
      </c>
    </row>
    <row r="101" spans="1:8">
      <c r="A101" s="1" t="s">
        <v>52</v>
      </c>
      <c r="B101" s="1" t="s">
        <v>1</v>
      </c>
      <c r="C101" s="1" t="s">
        <v>2</v>
      </c>
      <c r="D101" s="1" t="s">
        <v>3</v>
      </c>
    </row>
    <row r="102" spans="1:8">
      <c r="A102" s="1">
        <v>79</v>
      </c>
      <c r="B102" s="1"/>
      <c r="C102" s="1"/>
      <c r="D102" s="1"/>
    </row>
    <row r="103" spans="1:8">
      <c r="A103" s="1">
        <v>80</v>
      </c>
      <c r="B103" s="1"/>
      <c r="C103" s="1"/>
      <c r="D103" s="1"/>
    </row>
    <row r="104" spans="1:8">
      <c r="A104" s="1">
        <v>81</v>
      </c>
      <c r="B104" s="1"/>
      <c r="C104" s="1"/>
      <c r="D104" s="1"/>
    </row>
    <row r="105" spans="1:8">
      <c r="A105" s="1">
        <v>82</v>
      </c>
      <c r="B105" s="1"/>
      <c r="C105" s="1"/>
      <c r="D105" s="1"/>
    </row>
    <row r="106" spans="1:8">
      <c r="A106" s="1">
        <v>83</v>
      </c>
      <c r="B106" s="1"/>
      <c r="C106" s="1"/>
      <c r="D106" s="1"/>
    </row>
    <row r="107" spans="1:8">
      <c r="A107" s="1">
        <v>84</v>
      </c>
      <c r="B107" t="s">
        <v>85</v>
      </c>
      <c r="C107" s="1">
        <v>2003</v>
      </c>
      <c r="D107" s="1" t="s">
        <v>6</v>
      </c>
      <c r="H107" s="1">
        <v>0</v>
      </c>
    </row>
    <row r="108" spans="1:8">
      <c r="A108" s="1">
        <v>85</v>
      </c>
      <c r="B108" t="s">
        <v>99</v>
      </c>
      <c r="C108" s="1">
        <v>2003</v>
      </c>
      <c r="D108" s="1" t="s">
        <v>27</v>
      </c>
      <c r="H108" s="1">
        <v>0</v>
      </c>
    </row>
    <row r="109" spans="1:8">
      <c r="A109" s="1">
        <v>86</v>
      </c>
      <c r="B109" t="s">
        <v>96</v>
      </c>
      <c r="C109" s="1">
        <v>2002</v>
      </c>
      <c r="D109" s="1" t="s">
        <v>36</v>
      </c>
      <c r="H109" s="1">
        <v>69</v>
      </c>
    </row>
    <row r="110" spans="1:8">
      <c r="A110" s="1">
        <v>87</v>
      </c>
      <c r="B110" t="s">
        <v>94</v>
      </c>
      <c r="C110" s="1">
        <v>2002</v>
      </c>
      <c r="D110" s="1" t="s">
        <v>36</v>
      </c>
      <c r="H110" s="1">
        <v>71</v>
      </c>
    </row>
    <row r="111" spans="1:8">
      <c r="A111" s="1">
        <v>88</v>
      </c>
      <c r="B111" t="s">
        <v>56</v>
      </c>
      <c r="C111" s="1">
        <v>2003</v>
      </c>
      <c r="D111" s="1" t="s">
        <v>6</v>
      </c>
      <c r="H111" s="1">
        <v>88</v>
      </c>
    </row>
    <row r="112" spans="1:8">
      <c r="A112" s="1">
        <v>89</v>
      </c>
      <c r="B112" t="s">
        <v>95</v>
      </c>
      <c r="C112" s="1">
        <v>2002</v>
      </c>
      <c r="D112" s="1" t="s">
        <v>36</v>
      </c>
      <c r="H112" s="1">
        <v>91</v>
      </c>
    </row>
    <row r="113" spans="1:8">
      <c r="A113" s="1">
        <v>90</v>
      </c>
      <c r="B113" t="s">
        <v>81</v>
      </c>
      <c r="C113" s="1">
        <v>2002</v>
      </c>
      <c r="D113" s="1" t="s">
        <v>6</v>
      </c>
      <c r="H113" s="1">
        <v>92</v>
      </c>
    </row>
    <row r="114" spans="1:8">
      <c r="A114" s="1">
        <v>91</v>
      </c>
      <c r="B114" t="s">
        <v>88</v>
      </c>
      <c r="C114" s="1">
        <v>2002</v>
      </c>
      <c r="D114" s="1" t="s">
        <v>12</v>
      </c>
      <c r="H114" s="1">
        <v>95</v>
      </c>
    </row>
    <row r="115" spans="1:8">
      <c r="A115" s="1">
        <v>92</v>
      </c>
      <c r="B115" t="s">
        <v>80</v>
      </c>
      <c r="C115" s="1">
        <v>2002</v>
      </c>
      <c r="D115" s="1" t="s">
        <v>6</v>
      </c>
      <c r="H115" s="1">
        <v>100</v>
      </c>
    </row>
    <row r="116" spans="1:8">
      <c r="A116" s="1">
        <v>93</v>
      </c>
      <c r="B116" t="s">
        <v>84</v>
      </c>
      <c r="C116" s="1">
        <v>2003</v>
      </c>
      <c r="D116" s="1" t="s">
        <v>6</v>
      </c>
      <c r="H116" s="1">
        <v>100</v>
      </c>
    </row>
    <row r="117" spans="1:8">
      <c r="A117" s="1">
        <v>94</v>
      </c>
      <c r="B117" t="s">
        <v>98</v>
      </c>
      <c r="C117" s="1">
        <v>2003</v>
      </c>
      <c r="D117" s="1" t="s">
        <v>23</v>
      </c>
      <c r="H117" s="1">
        <v>100</v>
      </c>
    </row>
    <row r="118" spans="1:8">
      <c r="A118" s="1">
        <v>95</v>
      </c>
      <c r="B118" t="s">
        <v>82</v>
      </c>
      <c r="C118" s="1">
        <v>2002</v>
      </c>
      <c r="D118" s="1" t="s">
        <v>6</v>
      </c>
      <c r="H118" s="1">
        <v>103</v>
      </c>
    </row>
    <row r="119" spans="1:8">
      <c r="A119" s="1">
        <v>96</v>
      </c>
      <c r="B119" t="s">
        <v>92</v>
      </c>
      <c r="C119" s="1">
        <v>2003</v>
      </c>
      <c r="D119" s="1" t="s">
        <v>90</v>
      </c>
      <c r="H119" s="1">
        <v>104</v>
      </c>
    </row>
    <row r="120" spans="1:8">
      <c r="A120" s="1">
        <v>97</v>
      </c>
      <c r="B120" t="s">
        <v>97</v>
      </c>
      <c r="C120" s="1">
        <v>2003</v>
      </c>
      <c r="D120" s="1" t="s">
        <v>36</v>
      </c>
      <c r="H120" s="1">
        <v>107</v>
      </c>
    </row>
    <row r="121" spans="1:8">
      <c r="A121" s="1">
        <v>98</v>
      </c>
      <c r="B121" t="s">
        <v>83</v>
      </c>
      <c r="C121" s="1">
        <v>2003</v>
      </c>
      <c r="D121" s="1" t="s">
        <v>6</v>
      </c>
      <c r="H121" s="1">
        <v>113</v>
      </c>
    </row>
    <row r="122" spans="1:8">
      <c r="A122" s="1">
        <v>99</v>
      </c>
      <c r="B122" t="s">
        <v>89</v>
      </c>
      <c r="C122" s="1">
        <v>2003</v>
      </c>
      <c r="D122" s="1" t="s">
        <v>12</v>
      </c>
      <c r="H122" s="1">
        <v>118</v>
      </c>
    </row>
    <row r="123" spans="1:8">
      <c r="A123" s="1">
        <v>100</v>
      </c>
      <c r="B123" t="s">
        <v>93</v>
      </c>
      <c r="C123" s="1">
        <v>2003</v>
      </c>
      <c r="D123" s="1" t="s">
        <v>90</v>
      </c>
      <c r="H123" s="1">
        <v>126</v>
      </c>
    </row>
    <row r="124" spans="1:8">
      <c r="A124" s="1">
        <v>101</v>
      </c>
      <c r="B124" t="s">
        <v>91</v>
      </c>
      <c r="C124" s="1">
        <v>2002</v>
      </c>
      <c r="D124" s="1" t="s">
        <v>90</v>
      </c>
      <c r="H124" s="1">
        <v>129</v>
      </c>
    </row>
    <row r="125" spans="1:8">
      <c r="A125" s="1">
        <v>102</v>
      </c>
      <c r="B125" t="s">
        <v>87</v>
      </c>
      <c r="C125" s="1">
        <v>2002</v>
      </c>
      <c r="D125" s="1" t="s">
        <v>12</v>
      </c>
      <c r="H125" s="1">
        <v>130</v>
      </c>
    </row>
    <row r="126" spans="1:8">
      <c r="A126" s="1">
        <v>103</v>
      </c>
      <c r="B126" t="s">
        <v>86</v>
      </c>
      <c r="C126" s="1">
        <v>2002</v>
      </c>
      <c r="D126" s="1" t="s">
        <v>12</v>
      </c>
      <c r="H126" s="1">
        <v>142</v>
      </c>
    </row>
    <row r="129" spans="1:8">
      <c r="A129" t="s">
        <v>100</v>
      </c>
    </row>
    <row r="130" spans="1:8">
      <c r="A130" s="1" t="s">
        <v>52</v>
      </c>
      <c r="B130" s="1" t="s">
        <v>1</v>
      </c>
      <c r="C130" s="1" t="s">
        <v>2</v>
      </c>
      <c r="D130" s="1" t="s">
        <v>3</v>
      </c>
    </row>
    <row r="131" spans="1:8">
      <c r="A131" s="1">
        <v>104</v>
      </c>
      <c r="B131" s="1"/>
      <c r="C131" s="1"/>
      <c r="D131" s="1"/>
    </row>
    <row r="132" spans="1:8">
      <c r="A132" s="1">
        <v>105</v>
      </c>
      <c r="B132" s="1"/>
      <c r="C132" s="1"/>
      <c r="D132" s="1"/>
    </row>
    <row r="133" spans="1:8">
      <c r="A133" s="1">
        <v>106</v>
      </c>
      <c r="B133" s="1"/>
      <c r="C133" s="1"/>
      <c r="D133" s="1"/>
    </row>
    <row r="134" spans="1:8">
      <c r="A134" s="1">
        <v>107</v>
      </c>
      <c r="B134" s="1"/>
      <c r="C134" s="1"/>
      <c r="D134" s="1"/>
    </row>
    <row r="135" spans="1:8">
      <c r="A135" s="1">
        <v>108</v>
      </c>
      <c r="B135" s="1"/>
      <c r="C135" s="1"/>
      <c r="D135" s="1"/>
    </row>
    <row r="136" spans="1:8">
      <c r="A136" s="1">
        <v>109</v>
      </c>
      <c r="B136" t="s">
        <v>115</v>
      </c>
      <c r="C136" s="1">
        <v>2001</v>
      </c>
      <c r="D136" s="1" t="s">
        <v>23</v>
      </c>
      <c r="H136" s="1">
        <v>40</v>
      </c>
    </row>
    <row r="137" spans="1:8">
      <c r="A137" s="1">
        <v>110</v>
      </c>
      <c r="B137" t="s">
        <v>101</v>
      </c>
      <c r="C137" s="1">
        <v>2000</v>
      </c>
      <c r="D137" s="1" t="s">
        <v>6</v>
      </c>
      <c r="H137" s="1">
        <v>106</v>
      </c>
    </row>
    <row r="138" spans="1:8">
      <c r="A138" s="1">
        <v>111</v>
      </c>
      <c r="B138" t="s">
        <v>106</v>
      </c>
      <c r="C138" s="1">
        <v>2001</v>
      </c>
      <c r="D138" s="1" t="s">
        <v>6</v>
      </c>
      <c r="H138" s="1">
        <v>108</v>
      </c>
    </row>
    <row r="139" spans="1:8">
      <c r="A139" s="1">
        <v>112</v>
      </c>
      <c r="B139" t="s">
        <v>108</v>
      </c>
      <c r="C139" s="1">
        <v>2000</v>
      </c>
      <c r="D139" s="1" t="s">
        <v>12</v>
      </c>
      <c r="H139" s="1">
        <v>108</v>
      </c>
    </row>
    <row r="140" spans="1:8">
      <c r="A140" s="1">
        <v>113</v>
      </c>
      <c r="B140" t="s">
        <v>109</v>
      </c>
      <c r="C140" s="1">
        <v>2001</v>
      </c>
      <c r="D140" s="1" t="s">
        <v>90</v>
      </c>
      <c r="H140" s="1">
        <v>115</v>
      </c>
    </row>
    <row r="141" spans="1:8">
      <c r="A141" s="1">
        <v>114</v>
      </c>
      <c r="B141" t="s">
        <v>116</v>
      </c>
      <c r="C141" s="1">
        <v>2001</v>
      </c>
      <c r="D141" s="1" t="s">
        <v>23</v>
      </c>
      <c r="H141" s="1">
        <v>117</v>
      </c>
    </row>
    <row r="142" spans="1:8">
      <c r="A142" s="1">
        <v>115</v>
      </c>
      <c r="B142" t="s">
        <v>103</v>
      </c>
      <c r="C142" s="1">
        <v>2001</v>
      </c>
      <c r="D142" s="1" t="s">
        <v>6</v>
      </c>
      <c r="H142" s="1">
        <v>126</v>
      </c>
    </row>
    <row r="143" spans="1:8">
      <c r="A143" s="1">
        <v>116</v>
      </c>
      <c r="B143" t="s">
        <v>104</v>
      </c>
      <c r="C143" s="1">
        <v>2001</v>
      </c>
      <c r="D143" s="1" t="s">
        <v>6</v>
      </c>
      <c r="H143" s="1">
        <v>126</v>
      </c>
    </row>
    <row r="144" spans="1:8">
      <c r="A144" s="1">
        <v>117</v>
      </c>
      <c r="B144" t="s">
        <v>105</v>
      </c>
      <c r="C144" s="1">
        <v>2001</v>
      </c>
      <c r="D144" s="1" t="s">
        <v>6</v>
      </c>
      <c r="H144" s="1">
        <v>127</v>
      </c>
    </row>
    <row r="145" spans="1:8">
      <c r="A145" s="1">
        <v>118</v>
      </c>
      <c r="B145" t="s">
        <v>107</v>
      </c>
      <c r="C145" s="1">
        <v>2000</v>
      </c>
      <c r="D145" s="1" t="s">
        <v>12</v>
      </c>
      <c r="H145" s="1">
        <v>127</v>
      </c>
    </row>
    <row r="146" spans="1:8">
      <c r="A146" s="1">
        <v>119</v>
      </c>
      <c r="B146" t="s">
        <v>102</v>
      </c>
      <c r="C146" s="1">
        <v>2001</v>
      </c>
      <c r="D146" s="1" t="s">
        <v>6</v>
      </c>
      <c r="H146" s="1">
        <v>150</v>
      </c>
    </row>
    <row r="147" spans="1:8">
      <c r="C147" s="1"/>
      <c r="D147" s="1"/>
    </row>
    <row r="148" spans="1:8">
      <c r="C148" s="1"/>
      <c r="D148" s="1"/>
    </row>
    <row r="149" spans="1:8">
      <c r="A149" t="s">
        <v>110</v>
      </c>
    </row>
    <row r="150" spans="1:8">
      <c r="A150" s="1" t="s">
        <v>52</v>
      </c>
      <c r="B150" s="1" t="s">
        <v>1</v>
      </c>
      <c r="C150" s="1" t="s">
        <v>2</v>
      </c>
      <c r="D150" s="1" t="s">
        <v>3</v>
      </c>
    </row>
    <row r="151" spans="1:8">
      <c r="A151" s="1">
        <v>120</v>
      </c>
      <c r="B151" s="1"/>
      <c r="C151" s="1"/>
      <c r="D151" s="1"/>
    </row>
    <row r="152" spans="1:8">
      <c r="A152" s="1">
        <v>121</v>
      </c>
      <c r="B152" s="1"/>
      <c r="C152" s="1"/>
      <c r="D152" s="1"/>
    </row>
    <row r="153" spans="1:8">
      <c r="A153" s="1">
        <v>122</v>
      </c>
      <c r="B153" s="1"/>
      <c r="C153" s="1"/>
      <c r="D153" s="1"/>
    </row>
    <row r="154" spans="1:8">
      <c r="A154" s="1">
        <v>123</v>
      </c>
      <c r="B154" s="3" t="s">
        <v>114</v>
      </c>
      <c r="C154" s="4">
        <v>1999</v>
      </c>
      <c r="D154" s="4" t="s">
        <v>6</v>
      </c>
      <c r="E154" s="3" t="s">
        <v>50</v>
      </c>
      <c r="H154" s="1">
        <v>0</v>
      </c>
    </row>
    <row r="155" spans="1:8">
      <c r="A155" s="1">
        <v>124</v>
      </c>
      <c r="B155" t="s">
        <v>111</v>
      </c>
      <c r="C155" s="1">
        <v>2000</v>
      </c>
      <c r="D155" s="1" t="s">
        <v>6</v>
      </c>
      <c r="H155" s="1">
        <v>84</v>
      </c>
    </row>
    <row r="156" spans="1:8">
      <c r="A156" s="1">
        <v>125</v>
      </c>
      <c r="B156" t="s">
        <v>112</v>
      </c>
      <c r="C156" s="1">
        <v>2001</v>
      </c>
      <c r="D156" s="1" t="s">
        <v>6</v>
      </c>
      <c r="H156" s="1">
        <v>150</v>
      </c>
    </row>
    <row r="157" spans="1:8">
      <c r="A157" s="1">
        <v>126</v>
      </c>
      <c r="B157" t="s">
        <v>113</v>
      </c>
      <c r="C157" s="1">
        <v>2000</v>
      </c>
      <c r="D157" s="1" t="s">
        <v>6</v>
      </c>
      <c r="H157" s="1">
        <v>150</v>
      </c>
    </row>
  </sheetData>
  <mergeCells count="2">
    <mergeCell ref="B2:D2"/>
    <mergeCell ref="B1:D1"/>
  </mergeCells>
  <pageMargins left="1.8897637795275593" right="0.70866141732283472" top="0.74803149606299213" bottom="0.74803149606299213" header="0.31496062992125984" footer="0.31496062992125984"/>
  <pageSetup paperSize="9" orientation="portrait" r:id="rId1"/>
  <rowBreaks count="3" manualBreakCount="3">
    <brk id="47" max="16383" man="1"/>
    <brk id="98" max="16383" man="1"/>
    <brk id="147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opLeftCell="A82" workbookViewId="0">
      <selection activeCell="A4" sqref="A4:I7"/>
    </sheetView>
  </sheetViews>
  <sheetFormatPr defaultRowHeight="14.25"/>
  <cols>
    <col min="1" max="1" width="5.25" customWidth="1"/>
    <col min="2" max="2" width="22.5" customWidth="1"/>
    <col min="4" max="4" width="15.25" customWidth="1"/>
    <col min="5" max="5" width="4.375" customWidth="1"/>
    <col min="6" max="6" width="8.75" style="1"/>
    <col min="7" max="7" width="9.875" style="1" customWidth="1"/>
    <col min="8" max="10" width="8.75" style="1"/>
    <col min="11" max="11" width="11.25" style="1" customWidth="1"/>
    <col min="12" max="12" width="7.625" style="1" customWidth="1"/>
    <col min="13" max="13" width="8.75" customWidth="1"/>
  </cols>
  <sheetData>
    <row r="1" spans="1:12">
      <c r="B1" s="14" t="s">
        <v>117</v>
      </c>
      <c r="C1" s="14"/>
      <c r="D1" s="14"/>
    </row>
    <row r="2" spans="1:12">
      <c r="B2" s="14" t="s">
        <v>135</v>
      </c>
      <c r="C2" s="14"/>
      <c r="D2" s="14"/>
    </row>
    <row r="3" spans="1:12">
      <c r="B3" t="s">
        <v>0</v>
      </c>
      <c r="C3" t="s">
        <v>118</v>
      </c>
    </row>
    <row r="4" spans="1:12">
      <c r="E4" t="s">
        <v>142</v>
      </c>
      <c r="F4" s="13"/>
      <c r="G4" s="13"/>
      <c r="H4" s="13"/>
      <c r="I4" s="13"/>
      <c r="J4" s="13"/>
      <c r="K4" s="13"/>
      <c r="L4" s="13"/>
    </row>
    <row r="5" spans="1:12">
      <c r="A5" t="s">
        <v>140</v>
      </c>
      <c r="F5" s="13" t="s">
        <v>143</v>
      </c>
      <c r="G5" s="2" t="s">
        <v>144</v>
      </c>
      <c r="H5" s="13"/>
      <c r="I5" s="13"/>
      <c r="J5" s="13"/>
      <c r="K5" s="13"/>
      <c r="L5" s="13"/>
    </row>
    <row r="6" spans="1:12">
      <c r="F6" s="13" t="s">
        <v>145</v>
      </c>
      <c r="G6" s="2" t="s">
        <v>146</v>
      </c>
      <c r="H6" s="13"/>
      <c r="I6" s="13"/>
      <c r="J6" s="13"/>
      <c r="K6" s="13"/>
      <c r="L6" s="13"/>
    </row>
    <row r="7" spans="1:12">
      <c r="A7" t="s">
        <v>141</v>
      </c>
      <c r="F7" s="13" t="s">
        <v>147</v>
      </c>
      <c r="G7" s="2" t="s">
        <v>148</v>
      </c>
      <c r="H7" s="13"/>
      <c r="I7" s="13"/>
      <c r="J7" s="13"/>
      <c r="K7" s="13"/>
      <c r="L7" s="13"/>
    </row>
    <row r="8" spans="1:12">
      <c r="F8" s="13"/>
      <c r="G8" s="13"/>
      <c r="H8" s="13"/>
      <c r="I8" s="13"/>
      <c r="J8" s="13"/>
      <c r="K8" s="13"/>
      <c r="L8" s="13"/>
    </row>
    <row r="10" spans="1:12">
      <c r="A10" t="s">
        <v>4</v>
      </c>
    </row>
    <row r="11" spans="1:12">
      <c r="A11" s="1" t="s">
        <v>52</v>
      </c>
      <c r="B11" s="1" t="s">
        <v>1</v>
      </c>
      <c r="C11" s="1" t="s">
        <v>2</v>
      </c>
      <c r="D11" s="1" t="s">
        <v>3</v>
      </c>
      <c r="F11" s="1" t="s">
        <v>120</v>
      </c>
      <c r="G11" s="1" t="s">
        <v>121</v>
      </c>
      <c r="H11" s="1" t="s">
        <v>122</v>
      </c>
      <c r="I11" s="1" t="s">
        <v>123</v>
      </c>
      <c r="J11" s="1" t="s">
        <v>124</v>
      </c>
      <c r="K11" s="1" t="s">
        <v>125</v>
      </c>
      <c r="L11" s="1" t="s">
        <v>126</v>
      </c>
    </row>
    <row r="12" spans="1:12">
      <c r="A12" s="1">
        <v>6</v>
      </c>
      <c r="B12" s="7" t="s">
        <v>71</v>
      </c>
      <c r="C12" s="8">
        <v>2003</v>
      </c>
      <c r="D12" s="8" t="s">
        <v>41</v>
      </c>
      <c r="E12" s="7" t="s">
        <v>50</v>
      </c>
      <c r="F12" s="1">
        <v>13.5</v>
      </c>
      <c r="G12" s="9">
        <f t="shared" ref="G12:G46" si="0">60+((F12-15)*5.2)</f>
        <v>52.2</v>
      </c>
      <c r="H12" s="1">
        <v>13.5</v>
      </c>
      <c r="I12" s="1">
        <v>13</v>
      </c>
      <c r="J12" s="1">
        <v>13</v>
      </c>
      <c r="K12" s="1">
        <f t="shared" ref="K12:K46" si="1">SUM(H12:J12)</f>
        <v>39.5</v>
      </c>
      <c r="L12" s="1">
        <f t="shared" ref="L12:L46" si="2">SUM(G12+K12)</f>
        <v>91.7</v>
      </c>
    </row>
    <row r="13" spans="1:12">
      <c r="A13" s="1">
        <v>7</v>
      </c>
      <c r="B13" t="s">
        <v>9</v>
      </c>
      <c r="C13" s="1">
        <v>2006</v>
      </c>
      <c r="D13" s="1" t="s">
        <v>6</v>
      </c>
      <c r="F13" s="1">
        <v>9.5</v>
      </c>
      <c r="G13" s="9">
        <f t="shared" si="0"/>
        <v>31.4</v>
      </c>
      <c r="H13" s="1">
        <v>10</v>
      </c>
      <c r="I13" s="1">
        <v>10</v>
      </c>
      <c r="J13" s="1">
        <v>10</v>
      </c>
      <c r="K13" s="1">
        <f t="shared" si="1"/>
        <v>30</v>
      </c>
      <c r="L13" s="1">
        <f t="shared" si="2"/>
        <v>61.4</v>
      </c>
    </row>
    <row r="14" spans="1:12">
      <c r="A14" s="1">
        <v>8</v>
      </c>
      <c r="B14" t="s">
        <v>11</v>
      </c>
      <c r="C14" s="1">
        <v>2008</v>
      </c>
      <c r="D14" s="1" t="s">
        <v>6</v>
      </c>
      <c r="G14" s="9">
        <f t="shared" si="0"/>
        <v>-18</v>
      </c>
      <c r="K14" s="1">
        <f t="shared" si="1"/>
        <v>0</v>
      </c>
      <c r="L14" s="1" t="s">
        <v>139</v>
      </c>
    </row>
    <row r="15" spans="1:12">
      <c r="A15" s="1">
        <v>9</v>
      </c>
      <c r="B15" t="s">
        <v>19</v>
      </c>
      <c r="C15" s="1">
        <v>2009</v>
      </c>
      <c r="D15" s="1" t="s">
        <v>12</v>
      </c>
      <c r="G15" s="9">
        <f t="shared" si="0"/>
        <v>-18</v>
      </c>
      <c r="K15" s="1">
        <f t="shared" si="1"/>
        <v>0</v>
      </c>
      <c r="L15" s="1" t="s">
        <v>139</v>
      </c>
    </row>
    <row r="16" spans="1:12">
      <c r="A16" s="1">
        <v>10</v>
      </c>
      <c r="B16" t="s">
        <v>22</v>
      </c>
      <c r="C16" s="1">
        <v>2006</v>
      </c>
      <c r="D16" s="1" t="s">
        <v>20</v>
      </c>
      <c r="F16" s="1">
        <v>9</v>
      </c>
      <c r="G16" s="9">
        <f t="shared" si="0"/>
        <v>28.799999999999997</v>
      </c>
      <c r="H16" s="1">
        <v>9.5</v>
      </c>
      <c r="I16" s="1">
        <v>9.5</v>
      </c>
      <c r="J16" s="1">
        <v>9.5</v>
      </c>
      <c r="K16" s="1">
        <f t="shared" si="1"/>
        <v>28.5</v>
      </c>
      <c r="L16" s="1">
        <f t="shared" si="2"/>
        <v>57.3</v>
      </c>
    </row>
    <row r="17" spans="1:12">
      <c r="A17" s="1">
        <v>11</v>
      </c>
      <c r="B17" t="s">
        <v>35</v>
      </c>
      <c r="C17" s="1">
        <v>2008</v>
      </c>
      <c r="D17" s="1" t="s">
        <v>27</v>
      </c>
      <c r="F17" s="1">
        <v>5</v>
      </c>
      <c r="G17" s="9">
        <f t="shared" si="0"/>
        <v>8</v>
      </c>
      <c r="H17" s="1">
        <v>6</v>
      </c>
      <c r="I17" s="1">
        <v>5</v>
      </c>
      <c r="J17" s="1">
        <v>5.5</v>
      </c>
      <c r="K17" s="1">
        <f t="shared" si="1"/>
        <v>16.5</v>
      </c>
      <c r="L17" s="1">
        <f t="shared" si="2"/>
        <v>24.5</v>
      </c>
    </row>
    <row r="18" spans="1:12">
      <c r="A18" s="1">
        <v>12</v>
      </c>
      <c r="B18" t="s">
        <v>42</v>
      </c>
      <c r="C18" s="1">
        <v>2006</v>
      </c>
      <c r="D18" s="1" t="s">
        <v>41</v>
      </c>
      <c r="F18" s="1">
        <v>14.5</v>
      </c>
      <c r="G18" s="9">
        <f t="shared" si="0"/>
        <v>57.4</v>
      </c>
      <c r="H18" s="1">
        <v>15.5</v>
      </c>
      <c r="I18" s="1">
        <v>14.5</v>
      </c>
      <c r="J18" s="1">
        <v>14.5</v>
      </c>
      <c r="K18" s="1">
        <f t="shared" si="1"/>
        <v>44.5</v>
      </c>
      <c r="L18" s="1">
        <f t="shared" si="2"/>
        <v>101.9</v>
      </c>
    </row>
    <row r="19" spans="1:12">
      <c r="A19" s="1">
        <v>13</v>
      </c>
      <c r="B19" t="s">
        <v>43</v>
      </c>
      <c r="C19" s="1">
        <v>2006</v>
      </c>
      <c r="D19" s="1" t="s">
        <v>41</v>
      </c>
      <c r="F19" s="1">
        <v>15</v>
      </c>
      <c r="G19" s="9">
        <f t="shared" si="0"/>
        <v>60</v>
      </c>
      <c r="H19" s="1">
        <v>15</v>
      </c>
      <c r="I19" s="1">
        <v>15</v>
      </c>
      <c r="J19" s="1">
        <v>15.5</v>
      </c>
      <c r="K19" s="1">
        <f t="shared" si="1"/>
        <v>45.5</v>
      </c>
      <c r="L19" s="1">
        <f t="shared" si="2"/>
        <v>105.5</v>
      </c>
    </row>
    <row r="20" spans="1:12">
      <c r="A20" s="1">
        <v>14</v>
      </c>
      <c r="B20" t="s">
        <v>44</v>
      </c>
      <c r="C20" s="1">
        <v>2007</v>
      </c>
      <c r="D20" s="1" t="s">
        <v>41</v>
      </c>
      <c r="F20" s="1">
        <v>13</v>
      </c>
      <c r="G20" s="9">
        <f t="shared" si="0"/>
        <v>49.6</v>
      </c>
      <c r="H20" s="1">
        <v>13</v>
      </c>
      <c r="I20" s="1">
        <v>13</v>
      </c>
      <c r="J20" s="1">
        <v>13</v>
      </c>
      <c r="K20" s="1">
        <f t="shared" si="1"/>
        <v>39</v>
      </c>
      <c r="L20" s="1">
        <f t="shared" si="2"/>
        <v>88.6</v>
      </c>
    </row>
    <row r="21" spans="1:12">
      <c r="A21" s="1">
        <v>15</v>
      </c>
      <c r="B21" t="s">
        <v>45</v>
      </c>
      <c r="C21" s="1">
        <v>2007</v>
      </c>
      <c r="D21" s="1" t="s">
        <v>41</v>
      </c>
      <c r="F21" s="1">
        <v>15.5</v>
      </c>
      <c r="G21" s="9">
        <f t="shared" si="0"/>
        <v>62.6</v>
      </c>
      <c r="H21" s="1">
        <v>15</v>
      </c>
      <c r="I21" s="1">
        <v>15</v>
      </c>
      <c r="J21" s="1">
        <v>15</v>
      </c>
      <c r="K21" s="1">
        <f t="shared" si="1"/>
        <v>45</v>
      </c>
      <c r="L21" s="1">
        <f t="shared" si="2"/>
        <v>107.6</v>
      </c>
    </row>
    <row r="22" spans="1:12">
      <c r="A22" s="1">
        <v>16</v>
      </c>
      <c r="B22" t="s">
        <v>39</v>
      </c>
      <c r="C22" s="1">
        <v>2008</v>
      </c>
      <c r="D22" s="1" t="s">
        <v>36</v>
      </c>
      <c r="F22" s="1">
        <v>8.5</v>
      </c>
      <c r="G22" s="9">
        <f t="shared" si="0"/>
        <v>26.199999999999996</v>
      </c>
      <c r="H22" s="1">
        <v>8.5</v>
      </c>
      <c r="I22" s="1">
        <v>8.5</v>
      </c>
      <c r="J22" s="1">
        <v>8</v>
      </c>
      <c r="K22" s="1">
        <f t="shared" si="1"/>
        <v>25</v>
      </c>
      <c r="L22" s="1">
        <f t="shared" si="2"/>
        <v>51.199999999999996</v>
      </c>
    </row>
    <row r="23" spans="1:12">
      <c r="A23" s="1">
        <v>17</v>
      </c>
      <c r="B23" t="s">
        <v>40</v>
      </c>
      <c r="C23" s="1">
        <v>2009</v>
      </c>
      <c r="D23" s="1" t="s">
        <v>36</v>
      </c>
      <c r="G23" s="9">
        <f t="shared" si="0"/>
        <v>-18</v>
      </c>
      <c r="K23" s="1">
        <f t="shared" si="1"/>
        <v>0</v>
      </c>
      <c r="L23" s="1" t="s">
        <v>139</v>
      </c>
    </row>
    <row r="24" spans="1:12">
      <c r="A24" s="1">
        <v>18</v>
      </c>
      <c r="B24" t="s">
        <v>31</v>
      </c>
      <c r="C24" s="1">
        <v>2007</v>
      </c>
      <c r="D24" s="1" t="s">
        <v>27</v>
      </c>
      <c r="G24" s="9">
        <f t="shared" si="0"/>
        <v>-18</v>
      </c>
      <c r="K24" s="1">
        <f t="shared" si="1"/>
        <v>0</v>
      </c>
      <c r="L24" s="1" t="s">
        <v>139</v>
      </c>
    </row>
    <row r="25" spans="1:12">
      <c r="A25" s="1">
        <v>19</v>
      </c>
      <c r="B25" t="s">
        <v>33</v>
      </c>
      <c r="C25" s="1">
        <v>2007</v>
      </c>
      <c r="D25" s="1" t="s">
        <v>27</v>
      </c>
      <c r="F25" s="1">
        <v>15.5</v>
      </c>
      <c r="G25" s="9">
        <f t="shared" si="0"/>
        <v>62.6</v>
      </c>
      <c r="H25" s="1">
        <v>13.5</v>
      </c>
      <c r="I25" s="1">
        <v>13</v>
      </c>
      <c r="J25" s="1">
        <v>14</v>
      </c>
      <c r="K25" s="1">
        <f t="shared" si="1"/>
        <v>40.5</v>
      </c>
      <c r="L25" s="1">
        <f t="shared" si="2"/>
        <v>103.1</v>
      </c>
    </row>
    <row r="26" spans="1:12">
      <c r="A26" s="1">
        <v>20</v>
      </c>
      <c r="B26" t="s">
        <v>29</v>
      </c>
      <c r="C26" s="1">
        <v>2007</v>
      </c>
      <c r="D26" s="1" t="s">
        <v>27</v>
      </c>
      <c r="F26" s="1">
        <v>15.5</v>
      </c>
      <c r="G26" s="9">
        <f t="shared" si="0"/>
        <v>62.6</v>
      </c>
      <c r="H26" s="1">
        <v>15.5</v>
      </c>
      <c r="I26" s="1">
        <v>15.5</v>
      </c>
      <c r="J26" s="1">
        <v>15</v>
      </c>
      <c r="K26" s="1">
        <f t="shared" si="1"/>
        <v>46</v>
      </c>
      <c r="L26" s="1">
        <f t="shared" si="2"/>
        <v>108.6</v>
      </c>
    </row>
    <row r="27" spans="1:12">
      <c r="A27" s="1">
        <v>21</v>
      </c>
      <c r="B27" t="s">
        <v>25</v>
      </c>
      <c r="C27" s="1">
        <v>2008</v>
      </c>
      <c r="D27" s="1" t="s">
        <v>23</v>
      </c>
      <c r="F27" s="1">
        <v>8</v>
      </c>
      <c r="G27" s="9">
        <f t="shared" si="0"/>
        <v>23.6</v>
      </c>
      <c r="H27" s="1">
        <v>7</v>
      </c>
      <c r="I27" s="1">
        <v>7</v>
      </c>
      <c r="J27" s="1">
        <v>8</v>
      </c>
      <c r="K27" s="1">
        <f t="shared" si="1"/>
        <v>22</v>
      </c>
      <c r="L27" s="1">
        <f t="shared" si="2"/>
        <v>45.6</v>
      </c>
    </row>
    <row r="28" spans="1:12">
      <c r="A28" s="1">
        <v>22</v>
      </c>
      <c r="B28" t="s">
        <v>30</v>
      </c>
      <c r="C28" s="1">
        <v>2007</v>
      </c>
      <c r="D28" s="1" t="s">
        <v>27</v>
      </c>
      <c r="F28" s="1">
        <v>11</v>
      </c>
      <c r="G28" s="9">
        <f t="shared" si="0"/>
        <v>39.200000000000003</v>
      </c>
      <c r="H28" s="1">
        <v>11</v>
      </c>
      <c r="I28" s="1">
        <v>11</v>
      </c>
      <c r="J28" s="1">
        <v>11</v>
      </c>
      <c r="K28" s="1">
        <f t="shared" si="1"/>
        <v>33</v>
      </c>
      <c r="L28" s="1">
        <f t="shared" si="2"/>
        <v>72.2</v>
      </c>
    </row>
    <row r="29" spans="1:12">
      <c r="A29" s="1">
        <v>23</v>
      </c>
      <c r="B29" t="s">
        <v>37</v>
      </c>
      <c r="C29" s="1">
        <v>2006</v>
      </c>
      <c r="D29" s="1" t="s">
        <v>36</v>
      </c>
      <c r="F29" s="1">
        <v>13.5</v>
      </c>
      <c r="G29" s="9">
        <f t="shared" si="0"/>
        <v>52.2</v>
      </c>
      <c r="H29" s="1">
        <v>13.5</v>
      </c>
      <c r="I29" s="1">
        <v>13.5</v>
      </c>
      <c r="J29" s="1">
        <v>13.5</v>
      </c>
      <c r="K29" s="1">
        <f t="shared" si="1"/>
        <v>40.5</v>
      </c>
      <c r="L29" s="1">
        <f t="shared" si="2"/>
        <v>92.7</v>
      </c>
    </row>
    <row r="30" spans="1:12">
      <c r="A30" s="1">
        <v>24</v>
      </c>
      <c r="B30" t="s">
        <v>34</v>
      </c>
      <c r="C30" s="1">
        <v>2008</v>
      </c>
      <c r="D30" s="1" t="s">
        <v>27</v>
      </c>
      <c r="F30" s="1">
        <v>12.5</v>
      </c>
      <c r="G30" s="9">
        <f t="shared" si="0"/>
        <v>47</v>
      </c>
      <c r="H30" s="1">
        <v>12.5</v>
      </c>
      <c r="I30" s="1">
        <v>12.5</v>
      </c>
      <c r="J30" s="1">
        <v>12.5</v>
      </c>
      <c r="K30" s="1">
        <f t="shared" si="1"/>
        <v>37.5</v>
      </c>
      <c r="L30" s="1">
        <f t="shared" si="2"/>
        <v>84.5</v>
      </c>
    </row>
    <row r="31" spans="1:12">
      <c r="A31" s="1">
        <v>25</v>
      </c>
      <c r="B31" t="s">
        <v>18</v>
      </c>
      <c r="C31" s="1">
        <v>2008</v>
      </c>
      <c r="D31" s="1" t="s">
        <v>12</v>
      </c>
      <c r="F31" s="1">
        <v>15.5</v>
      </c>
      <c r="G31" s="9">
        <f t="shared" si="0"/>
        <v>62.6</v>
      </c>
      <c r="H31" s="1">
        <v>9</v>
      </c>
      <c r="I31" s="1">
        <v>8.5</v>
      </c>
      <c r="J31" s="1">
        <v>9</v>
      </c>
      <c r="K31" s="1">
        <f t="shared" si="1"/>
        <v>26.5</v>
      </c>
      <c r="L31" s="1">
        <f t="shared" si="2"/>
        <v>89.1</v>
      </c>
    </row>
    <row r="32" spans="1:12">
      <c r="A32" s="1">
        <v>26</v>
      </c>
      <c r="B32" t="s">
        <v>32</v>
      </c>
      <c r="C32" s="1">
        <v>2007</v>
      </c>
      <c r="D32" s="1" t="s">
        <v>27</v>
      </c>
      <c r="F32" s="1">
        <v>14.5</v>
      </c>
      <c r="G32" s="9">
        <f t="shared" si="0"/>
        <v>57.4</v>
      </c>
      <c r="H32" s="1">
        <v>14.5</v>
      </c>
      <c r="I32" s="1">
        <v>14.5</v>
      </c>
      <c r="J32" s="1">
        <v>14.5</v>
      </c>
      <c r="K32" s="1">
        <f t="shared" si="1"/>
        <v>43.5</v>
      </c>
      <c r="L32" s="1">
        <f t="shared" si="2"/>
        <v>100.9</v>
      </c>
    </row>
    <row r="33" spans="1:12">
      <c r="A33" s="1">
        <v>27</v>
      </c>
      <c r="B33" t="s">
        <v>26</v>
      </c>
      <c r="C33" s="1">
        <v>2008</v>
      </c>
      <c r="D33" s="1" t="s">
        <v>23</v>
      </c>
      <c r="F33" s="1">
        <v>14.5</v>
      </c>
      <c r="G33" s="9">
        <f t="shared" si="0"/>
        <v>57.4</v>
      </c>
      <c r="H33" s="1">
        <v>14.5</v>
      </c>
      <c r="I33" s="1">
        <v>14.5</v>
      </c>
      <c r="J33" s="1">
        <v>14.5</v>
      </c>
      <c r="K33" s="1">
        <f t="shared" si="1"/>
        <v>43.5</v>
      </c>
      <c r="L33" s="1">
        <f t="shared" si="2"/>
        <v>100.9</v>
      </c>
    </row>
    <row r="34" spans="1:12">
      <c r="A34" s="1">
        <v>28</v>
      </c>
      <c r="B34" t="s">
        <v>8</v>
      </c>
      <c r="C34" s="1">
        <v>2006</v>
      </c>
      <c r="D34" s="1" t="s">
        <v>6</v>
      </c>
      <c r="F34" s="1">
        <v>16</v>
      </c>
      <c r="G34" s="9">
        <f t="shared" si="0"/>
        <v>65.2</v>
      </c>
      <c r="H34" s="1">
        <v>11</v>
      </c>
      <c r="I34" s="1">
        <v>11</v>
      </c>
      <c r="J34" s="1">
        <v>11</v>
      </c>
      <c r="K34" s="1">
        <f t="shared" si="1"/>
        <v>33</v>
      </c>
      <c r="L34" s="1">
        <f t="shared" si="2"/>
        <v>98.2</v>
      </c>
    </row>
    <row r="35" spans="1:12">
      <c r="A35" s="1">
        <v>29</v>
      </c>
      <c r="B35" t="s">
        <v>130</v>
      </c>
      <c r="C35" s="1">
        <v>2006</v>
      </c>
      <c r="D35" s="1" t="s">
        <v>12</v>
      </c>
      <c r="F35" s="1">
        <v>7</v>
      </c>
      <c r="G35" s="9">
        <f t="shared" si="0"/>
        <v>18.399999999999999</v>
      </c>
      <c r="H35" s="1">
        <v>6</v>
      </c>
      <c r="I35" s="1">
        <v>6</v>
      </c>
      <c r="J35" s="1">
        <v>6</v>
      </c>
      <c r="K35" s="1">
        <f t="shared" si="1"/>
        <v>18</v>
      </c>
      <c r="L35" s="1">
        <f t="shared" si="2"/>
        <v>36.4</v>
      </c>
    </row>
    <row r="36" spans="1:12">
      <c r="A36" s="1">
        <v>30</v>
      </c>
      <c r="B36" t="s">
        <v>10</v>
      </c>
      <c r="C36" s="1">
        <v>2007</v>
      </c>
      <c r="D36" s="1" t="s">
        <v>6</v>
      </c>
      <c r="F36" s="1">
        <v>14</v>
      </c>
      <c r="G36" s="9">
        <f t="shared" si="0"/>
        <v>54.8</v>
      </c>
      <c r="H36" s="1">
        <v>14</v>
      </c>
      <c r="I36" s="1">
        <v>14</v>
      </c>
      <c r="J36" s="1">
        <v>14</v>
      </c>
      <c r="K36" s="1">
        <f t="shared" si="1"/>
        <v>42</v>
      </c>
      <c r="L36" s="1">
        <f t="shared" si="2"/>
        <v>96.8</v>
      </c>
    </row>
    <row r="37" spans="1:12">
      <c r="A37" s="1">
        <v>31</v>
      </c>
      <c r="B37" t="s">
        <v>38</v>
      </c>
      <c r="C37" s="1">
        <v>2007</v>
      </c>
      <c r="D37" s="1" t="s">
        <v>36</v>
      </c>
      <c r="F37" s="1">
        <v>14.5</v>
      </c>
      <c r="G37" s="9">
        <f t="shared" si="0"/>
        <v>57.4</v>
      </c>
      <c r="H37" s="1">
        <v>14.5</v>
      </c>
      <c r="I37" s="1">
        <v>15</v>
      </c>
      <c r="J37" s="1">
        <v>14.5</v>
      </c>
      <c r="K37" s="1">
        <f t="shared" si="1"/>
        <v>44</v>
      </c>
      <c r="L37" s="1">
        <f t="shared" si="2"/>
        <v>101.4</v>
      </c>
    </row>
    <row r="38" spans="1:12">
      <c r="A38" s="1">
        <v>32</v>
      </c>
      <c r="B38" t="s">
        <v>21</v>
      </c>
      <c r="C38" s="1">
        <v>2006</v>
      </c>
      <c r="D38" s="1" t="s">
        <v>20</v>
      </c>
      <c r="F38" s="1">
        <v>15.5</v>
      </c>
      <c r="G38" s="9">
        <f t="shared" si="0"/>
        <v>62.6</v>
      </c>
      <c r="H38" s="1">
        <v>15.5</v>
      </c>
      <c r="I38" s="1">
        <v>15.5</v>
      </c>
      <c r="J38" s="1">
        <v>15.5</v>
      </c>
      <c r="K38" s="1">
        <f t="shared" si="1"/>
        <v>46.5</v>
      </c>
      <c r="L38" s="1">
        <f t="shared" si="2"/>
        <v>109.1</v>
      </c>
    </row>
    <row r="39" spans="1:12">
      <c r="A39" s="1">
        <v>33</v>
      </c>
      <c r="B39" t="s">
        <v>28</v>
      </c>
      <c r="C39" s="1">
        <v>2007</v>
      </c>
      <c r="D39" s="1" t="s">
        <v>27</v>
      </c>
      <c r="F39" s="1">
        <v>16</v>
      </c>
      <c r="G39" s="9">
        <f t="shared" si="0"/>
        <v>65.2</v>
      </c>
      <c r="H39" s="1">
        <v>16</v>
      </c>
      <c r="I39" s="1">
        <v>16</v>
      </c>
      <c r="J39" s="1">
        <v>15.5</v>
      </c>
      <c r="K39" s="1">
        <f t="shared" si="1"/>
        <v>47.5</v>
      </c>
      <c r="L39" s="1">
        <f t="shared" si="2"/>
        <v>112.7</v>
      </c>
    </row>
    <row r="40" spans="1:12">
      <c r="A40" s="1">
        <v>34</v>
      </c>
      <c r="B40" t="s">
        <v>16</v>
      </c>
      <c r="C40" s="1">
        <v>2006</v>
      </c>
      <c r="D40" s="1" t="s">
        <v>12</v>
      </c>
      <c r="F40" s="1">
        <v>15.5</v>
      </c>
      <c r="G40" s="9">
        <f t="shared" si="0"/>
        <v>62.6</v>
      </c>
      <c r="H40" s="1">
        <v>15.5</v>
      </c>
      <c r="I40" s="1">
        <v>15.5</v>
      </c>
      <c r="J40" s="1">
        <v>15.5</v>
      </c>
      <c r="K40" s="1">
        <f t="shared" si="1"/>
        <v>46.5</v>
      </c>
      <c r="L40" s="1">
        <f t="shared" si="2"/>
        <v>109.1</v>
      </c>
    </row>
    <row r="41" spans="1:12">
      <c r="A41" s="1">
        <v>35</v>
      </c>
      <c r="B41" t="s">
        <v>17</v>
      </c>
      <c r="C41" s="1">
        <v>2007</v>
      </c>
      <c r="D41" s="1" t="s">
        <v>12</v>
      </c>
      <c r="F41" s="1">
        <v>16.5</v>
      </c>
      <c r="G41" s="9">
        <f t="shared" si="0"/>
        <v>67.8</v>
      </c>
      <c r="H41" s="1">
        <v>17</v>
      </c>
      <c r="I41" s="1">
        <v>16.5</v>
      </c>
      <c r="J41" s="1">
        <v>16.5</v>
      </c>
      <c r="K41" s="1">
        <f t="shared" si="1"/>
        <v>50</v>
      </c>
      <c r="L41" s="1">
        <f t="shared" si="2"/>
        <v>117.8</v>
      </c>
    </row>
    <row r="42" spans="1:12">
      <c r="A42" s="1">
        <v>36</v>
      </c>
      <c r="B42" t="s">
        <v>7</v>
      </c>
      <c r="C42" s="1">
        <v>2006</v>
      </c>
      <c r="D42" s="1" t="s">
        <v>6</v>
      </c>
      <c r="F42" s="1">
        <v>16.5</v>
      </c>
      <c r="G42" s="9">
        <f t="shared" si="0"/>
        <v>67.8</v>
      </c>
      <c r="H42" s="1">
        <v>17</v>
      </c>
      <c r="I42" s="1">
        <v>16.5</v>
      </c>
      <c r="J42" s="1">
        <v>16.5</v>
      </c>
      <c r="K42" s="1">
        <f t="shared" si="1"/>
        <v>50</v>
      </c>
      <c r="L42" s="1">
        <f t="shared" si="2"/>
        <v>117.8</v>
      </c>
    </row>
    <row r="43" spans="1:12">
      <c r="A43" s="1">
        <v>37</v>
      </c>
      <c r="B43" t="s">
        <v>24</v>
      </c>
      <c r="C43" s="1">
        <v>2007</v>
      </c>
      <c r="D43" s="1" t="s">
        <v>23</v>
      </c>
      <c r="F43" s="1">
        <v>17</v>
      </c>
      <c r="G43" s="9">
        <f t="shared" si="0"/>
        <v>70.400000000000006</v>
      </c>
      <c r="H43" s="1">
        <v>17</v>
      </c>
      <c r="I43" s="1">
        <v>17</v>
      </c>
      <c r="J43" s="1">
        <v>17</v>
      </c>
      <c r="K43" s="1">
        <f t="shared" si="1"/>
        <v>51</v>
      </c>
      <c r="L43" s="1">
        <f t="shared" si="2"/>
        <v>121.4</v>
      </c>
    </row>
    <row r="44" spans="1:12">
      <c r="A44" s="1">
        <v>38</v>
      </c>
      <c r="B44" t="s">
        <v>5</v>
      </c>
      <c r="C44" s="1">
        <v>2006</v>
      </c>
      <c r="D44" s="1" t="s">
        <v>6</v>
      </c>
      <c r="F44" s="1">
        <v>16.5</v>
      </c>
      <c r="G44" s="9">
        <f t="shared" si="0"/>
        <v>67.8</v>
      </c>
      <c r="H44" s="1">
        <v>16.5</v>
      </c>
      <c r="I44" s="1">
        <v>16.5</v>
      </c>
      <c r="J44" s="1">
        <v>16.5</v>
      </c>
      <c r="K44" s="1">
        <f t="shared" si="1"/>
        <v>49.5</v>
      </c>
      <c r="L44" s="1">
        <f t="shared" si="2"/>
        <v>117.3</v>
      </c>
    </row>
    <row r="45" spans="1:12">
      <c r="A45" s="1">
        <v>39</v>
      </c>
      <c r="B45" t="s">
        <v>13</v>
      </c>
      <c r="C45" s="1">
        <v>2006</v>
      </c>
      <c r="D45" s="1" t="s">
        <v>12</v>
      </c>
      <c r="F45" s="1">
        <v>17.5</v>
      </c>
      <c r="G45" s="9">
        <f t="shared" si="0"/>
        <v>73</v>
      </c>
      <c r="H45" s="1">
        <v>18</v>
      </c>
      <c r="I45" s="1">
        <v>18</v>
      </c>
      <c r="J45" s="1">
        <v>18</v>
      </c>
      <c r="K45" s="1">
        <f t="shared" si="1"/>
        <v>54</v>
      </c>
      <c r="L45" s="1">
        <f t="shared" si="2"/>
        <v>127</v>
      </c>
    </row>
    <row r="46" spans="1:12">
      <c r="A46" s="1">
        <v>40</v>
      </c>
      <c r="B46" t="s">
        <v>15</v>
      </c>
      <c r="C46" s="1">
        <v>2006</v>
      </c>
      <c r="D46" s="1" t="s">
        <v>12</v>
      </c>
      <c r="F46" s="1">
        <v>17.5</v>
      </c>
      <c r="G46" s="9">
        <f t="shared" si="0"/>
        <v>73</v>
      </c>
      <c r="H46" s="1">
        <v>17.5</v>
      </c>
      <c r="I46" s="1">
        <v>17.5</v>
      </c>
      <c r="J46" s="1">
        <v>17.5</v>
      </c>
      <c r="K46" s="1">
        <f t="shared" si="1"/>
        <v>52.5</v>
      </c>
      <c r="L46" s="1">
        <f t="shared" si="2"/>
        <v>125.5</v>
      </c>
    </row>
    <row r="47" spans="1:12">
      <c r="A47" s="1"/>
    </row>
    <row r="50" spans="1:12">
      <c r="A50" t="s">
        <v>46</v>
      </c>
    </row>
    <row r="51" spans="1:12">
      <c r="A51" s="1" t="s">
        <v>52</v>
      </c>
      <c r="B51" s="1" t="s">
        <v>1</v>
      </c>
      <c r="C51" s="1" t="s">
        <v>2</v>
      </c>
      <c r="D51" s="1" t="s">
        <v>3</v>
      </c>
      <c r="F51" s="1" t="s">
        <v>120</v>
      </c>
      <c r="G51" s="1" t="s">
        <v>121</v>
      </c>
      <c r="H51" s="1" t="s">
        <v>122</v>
      </c>
      <c r="I51" s="1" t="s">
        <v>123</v>
      </c>
      <c r="J51" s="1" t="s">
        <v>124</v>
      </c>
      <c r="K51" s="1" t="s">
        <v>125</v>
      </c>
      <c r="L51" s="1" t="s">
        <v>126</v>
      </c>
    </row>
    <row r="52" spans="1:12">
      <c r="A52" s="1">
        <v>44</v>
      </c>
      <c r="B52" s="3" t="s">
        <v>49</v>
      </c>
      <c r="C52" s="4">
        <v>2000</v>
      </c>
      <c r="D52" s="4" t="s">
        <v>41</v>
      </c>
      <c r="E52" s="3" t="s">
        <v>50</v>
      </c>
      <c r="F52" s="1">
        <v>14.5</v>
      </c>
      <c r="G52" s="9">
        <f t="shared" ref="G52:G55" si="3">60+((F52-15)*5.2)</f>
        <v>57.4</v>
      </c>
      <c r="H52" s="1">
        <v>14.5</v>
      </c>
      <c r="I52" s="1">
        <v>14.5</v>
      </c>
      <c r="J52" s="1">
        <v>14.5</v>
      </c>
      <c r="K52" s="1">
        <f t="shared" ref="K52:K55" si="4">SUM(H52:J52)</f>
        <v>43.5</v>
      </c>
      <c r="L52" s="1">
        <f t="shared" ref="L52:L55" si="5">SUM(G52+K52)</f>
        <v>100.9</v>
      </c>
    </row>
    <row r="53" spans="1:12">
      <c r="A53" s="1">
        <v>45</v>
      </c>
      <c r="B53" s="3" t="s">
        <v>51</v>
      </c>
      <c r="C53" s="4">
        <v>2001</v>
      </c>
      <c r="D53" s="4" t="s">
        <v>41</v>
      </c>
      <c r="E53" s="3" t="s">
        <v>50</v>
      </c>
      <c r="F53" s="1">
        <v>14.5</v>
      </c>
      <c r="G53" s="9">
        <f t="shared" si="3"/>
        <v>57.4</v>
      </c>
      <c r="H53" s="1">
        <v>14.5</v>
      </c>
      <c r="I53" s="1">
        <v>14.5</v>
      </c>
      <c r="J53" s="1">
        <v>14.5</v>
      </c>
      <c r="K53" s="1">
        <f t="shared" si="4"/>
        <v>43.5</v>
      </c>
      <c r="L53" s="1">
        <f t="shared" si="5"/>
        <v>100.9</v>
      </c>
    </row>
    <row r="54" spans="1:12">
      <c r="A54" s="1">
        <v>46</v>
      </c>
      <c r="B54" t="s">
        <v>47</v>
      </c>
      <c r="C54" s="1">
        <v>2006</v>
      </c>
      <c r="D54" s="1" t="s">
        <v>27</v>
      </c>
      <c r="F54" s="1">
        <v>5</v>
      </c>
      <c r="G54" s="9">
        <f t="shared" si="3"/>
        <v>8</v>
      </c>
      <c r="H54" s="1">
        <v>6</v>
      </c>
      <c r="I54" s="1">
        <v>6</v>
      </c>
      <c r="J54" s="1">
        <v>6</v>
      </c>
      <c r="K54" s="1">
        <f t="shared" si="4"/>
        <v>18</v>
      </c>
      <c r="L54" s="1">
        <f t="shared" si="5"/>
        <v>26</v>
      </c>
    </row>
    <row r="55" spans="1:12">
      <c r="A55" s="1">
        <v>47</v>
      </c>
      <c r="B55" t="s">
        <v>48</v>
      </c>
      <c r="C55" s="1">
        <v>2007</v>
      </c>
      <c r="D55" s="1" t="s">
        <v>41</v>
      </c>
      <c r="F55" s="1">
        <v>13</v>
      </c>
      <c r="G55" s="9">
        <f t="shared" si="3"/>
        <v>49.6</v>
      </c>
      <c r="H55" s="1">
        <v>13</v>
      </c>
      <c r="I55" s="1">
        <v>13</v>
      </c>
      <c r="J55" s="1">
        <v>13</v>
      </c>
      <c r="K55" s="1">
        <f t="shared" si="4"/>
        <v>39</v>
      </c>
      <c r="L55" s="1">
        <f t="shared" si="5"/>
        <v>88.6</v>
      </c>
    </row>
    <row r="56" spans="1:12">
      <c r="A56" s="1"/>
      <c r="C56" s="1"/>
      <c r="D56" s="1"/>
    </row>
    <row r="57" spans="1:12">
      <c r="A57" s="2" t="s">
        <v>77</v>
      </c>
      <c r="C57" s="1"/>
      <c r="D57" s="1"/>
    </row>
    <row r="58" spans="1:12">
      <c r="A58" s="1" t="s">
        <v>52</v>
      </c>
      <c r="B58" s="1" t="s">
        <v>1</v>
      </c>
      <c r="C58" s="1" t="s">
        <v>2</v>
      </c>
      <c r="D58" s="1" t="s">
        <v>3</v>
      </c>
      <c r="F58" s="1" t="s">
        <v>120</v>
      </c>
      <c r="G58" s="1" t="s">
        <v>121</v>
      </c>
      <c r="H58" s="1" t="s">
        <v>122</v>
      </c>
      <c r="I58" s="1" t="s">
        <v>123</v>
      </c>
      <c r="J58" s="1" t="s">
        <v>124</v>
      </c>
      <c r="K58" s="1" t="s">
        <v>125</v>
      </c>
      <c r="L58" s="1" t="s">
        <v>126</v>
      </c>
    </row>
    <row r="59" spans="1:12">
      <c r="A59" s="1">
        <v>53</v>
      </c>
      <c r="B59" t="s">
        <v>55</v>
      </c>
      <c r="C59" s="1">
        <v>2005</v>
      </c>
      <c r="D59" s="1" t="s">
        <v>6</v>
      </c>
      <c r="G59" s="1">
        <f t="shared" ref="G59:G76" si="6">60+((F59-35)*3.6)</f>
        <v>-66</v>
      </c>
      <c r="K59" s="1">
        <f t="shared" ref="K59:K76" si="7">SUM(H59:J59)</f>
        <v>0</v>
      </c>
      <c r="L59" s="1" t="s">
        <v>139</v>
      </c>
    </row>
    <row r="60" spans="1:12">
      <c r="A60" s="1">
        <v>54</v>
      </c>
      <c r="B60" t="s">
        <v>66</v>
      </c>
      <c r="C60" s="1">
        <v>2005</v>
      </c>
      <c r="D60" s="1" t="s">
        <v>27</v>
      </c>
      <c r="G60" s="1">
        <f t="shared" si="6"/>
        <v>-66</v>
      </c>
      <c r="K60" s="1">
        <f t="shared" si="7"/>
        <v>0</v>
      </c>
      <c r="L60" s="1" t="s">
        <v>139</v>
      </c>
    </row>
    <row r="61" spans="1:12">
      <c r="A61" s="1">
        <v>55</v>
      </c>
      <c r="B61" t="s">
        <v>68</v>
      </c>
      <c r="C61" s="1">
        <v>2005</v>
      </c>
      <c r="D61" s="1" t="s">
        <v>27</v>
      </c>
      <c r="G61" s="1">
        <f t="shared" si="6"/>
        <v>-66</v>
      </c>
      <c r="K61" s="1">
        <f t="shared" si="7"/>
        <v>0</v>
      </c>
      <c r="L61" s="1" t="s">
        <v>139</v>
      </c>
    </row>
    <row r="62" spans="1:12">
      <c r="A62" s="1">
        <v>56</v>
      </c>
      <c r="B62" t="s">
        <v>67</v>
      </c>
      <c r="C62" s="1">
        <v>2005</v>
      </c>
      <c r="D62" s="1" t="s">
        <v>27</v>
      </c>
      <c r="G62" s="1">
        <f t="shared" si="6"/>
        <v>-66</v>
      </c>
      <c r="K62" s="1">
        <f t="shared" si="7"/>
        <v>0</v>
      </c>
      <c r="L62" s="1" t="s">
        <v>139</v>
      </c>
    </row>
    <row r="63" spans="1:12">
      <c r="A63" s="1">
        <v>57</v>
      </c>
      <c r="B63" t="s">
        <v>60</v>
      </c>
      <c r="C63" s="1">
        <v>2005</v>
      </c>
      <c r="D63" s="1" t="s">
        <v>12</v>
      </c>
      <c r="F63" s="1">
        <v>19.5</v>
      </c>
      <c r="G63" s="1">
        <f t="shared" si="6"/>
        <v>4.1999999999999957</v>
      </c>
      <c r="H63" s="1">
        <v>8</v>
      </c>
      <c r="I63" s="1">
        <v>8</v>
      </c>
      <c r="J63" s="1">
        <v>8</v>
      </c>
      <c r="K63" s="1">
        <f t="shared" si="7"/>
        <v>24</v>
      </c>
      <c r="L63" s="1">
        <f t="shared" ref="L63:L76" si="8">SUM(G63+K63)</f>
        <v>28.199999999999996</v>
      </c>
    </row>
    <row r="64" spans="1:12">
      <c r="A64" s="1">
        <v>58</v>
      </c>
      <c r="B64" t="s">
        <v>56</v>
      </c>
      <c r="C64" s="1">
        <v>2005</v>
      </c>
      <c r="D64" s="1" t="s">
        <v>6</v>
      </c>
      <c r="G64" s="1">
        <f t="shared" si="6"/>
        <v>-66</v>
      </c>
      <c r="K64" s="1">
        <f t="shared" si="7"/>
        <v>0</v>
      </c>
      <c r="L64" s="1" t="s">
        <v>139</v>
      </c>
    </row>
    <row r="65" spans="1:12">
      <c r="A65" s="1">
        <v>59</v>
      </c>
      <c r="B65" t="s">
        <v>65</v>
      </c>
      <c r="C65" s="1">
        <v>2005</v>
      </c>
      <c r="D65" s="1" t="s">
        <v>27</v>
      </c>
      <c r="G65" s="1">
        <f t="shared" si="6"/>
        <v>-66</v>
      </c>
      <c r="K65" s="1">
        <f t="shared" si="7"/>
        <v>0</v>
      </c>
      <c r="L65" s="1" t="s">
        <v>139</v>
      </c>
    </row>
    <row r="66" spans="1:12">
      <c r="A66" s="1">
        <v>60</v>
      </c>
      <c r="B66" t="s">
        <v>58</v>
      </c>
      <c r="C66" s="1">
        <v>2005</v>
      </c>
      <c r="D66" s="1" t="s">
        <v>12</v>
      </c>
      <c r="F66" s="1">
        <v>22</v>
      </c>
      <c r="G66" s="1">
        <f t="shared" si="6"/>
        <v>13.199999999999996</v>
      </c>
      <c r="H66" s="1">
        <v>9</v>
      </c>
      <c r="I66" s="1">
        <v>9</v>
      </c>
      <c r="J66" s="1">
        <v>9</v>
      </c>
      <c r="K66" s="1">
        <f t="shared" si="7"/>
        <v>27</v>
      </c>
      <c r="L66" s="1">
        <f t="shared" si="8"/>
        <v>40.199999999999996</v>
      </c>
    </row>
    <row r="67" spans="1:12">
      <c r="A67" s="1">
        <v>61</v>
      </c>
      <c r="B67" t="s">
        <v>63</v>
      </c>
      <c r="C67" s="1">
        <v>2005</v>
      </c>
      <c r="D67" s="1" t="s">
        <v>36</v>
      </c>
      <c r="F67" s="1">
        <v>23</v>
      </c>
      <c r="G67" s="1">
        <f t="shared" si="6"/>
        <v>16.799999999999997</v>
      </c>
      <c r="H67" s="1">
        <v>14</v>
      </c>
      <c r="I67" s="1">
        <v>13.5</v>
      </c>
      <c r="J67" s="1">
        <v>14</v>
      </c>
      <c r="K67" s="1">
        <f t="shared" si="7"/>
        <v>41.5</v>
      </c>
      <c r="L67" s="1">
        <f t="shared" si="8"/>
        <v>58.3</v>
      </c>
    </row>
    <row r="68" spans="1:12">
      <c r="A68" s="1">
        <v>62</v>
      </c>
      <c r="B68" t="s">
        <v>59</v>
      </c>
      <c r="C68" s="1">
        <v>2005</v>
      </c>
      <c r="D68" s="1" t="s">
        <v>12</v>
      </c>
      <c r="F68" s="1">
        <v>24.5</v>
      </c>
      <c r="G68" s="1">
        <f t="shared" si="6"/>
        <v>22.199999999999996</v>
      </c>
      <c r="H68" s="1">
        <v>15</v>
      </c>
      <c r="I68" s="1">
        <v>14.5</v>
      </c>
      <c r="J68" s="1">
        <v>14.5</v>
      </c>
      <c r="K68" s="1">
        <f t="shared" si="7"/>
        <v>44</v>
      </c>
      <c r="L68" s="1">
        <f t="shared" si="8"/>
        <v>66.199999999999989</v>
      </c>
    </row>
    <row r="69" spans="1:12">
      <c r="A69" s="1">
        <v>63</v>
      </c>
      <c r="B69" t="s">
        <v>64</v>
      </c>
      <c r="C69" s="1">
        <v>2005</v>
      </c>
      <c r="D69" s="1" t="s">
        <v>27</v>
      </c>
      <c r="F69" s="1">
        <v>25</v>
      </c>
      <c r="G69" s="1">
        <f t="shared" si="6"/>
        <v>24</v>
      </c>
      <c r="H69" s="1">
        <v>15</v>
      </c>
      <c r="I69" s="1">
        <v>15</v>
      </c>
      <c r="J69" s="1">
        <v>15</v>
      </c>
      <c r="K69" s="1">
        <f t="shared" si="7"/>
        <v>45</v>
      </c>
      <c r="L69" s="1">
        <f t="shared" si="8"/>
        <v>69</v>
      </c>
    </row>
    <row r="70" spans="1:12">
      <c r="A70" s="1">
        <v>64</v>
      </c>
      <c r="B70" t="s">
        <v>70</v>
      </c>
      <c r="C70" s="1">
        <v>2005</v>
      </c>
      <c r="D70" s="1" t="s">
        <v>23</v>
      </c>
      <c r="F70" s="1">
        <v>26</v>
      </c>
      <c r="G70" s="1">
        <f t="shared" si="6"/>
        <v>27.6</v>
      </c>
      <c r="H70" s="1">
        <v>15</v>
      </c>
      <c r="I70" s="1">
        <v>15.5</v>
      </c>
      <c r="J70" s="1">
        <v>15.5</v>
      </c>
      <c r="K70" s="1">
        <f t="shared" si="7"/>
        <v>46</v>
      </c>
      <c r="L70" s="1">
        <f t="shared" si="8"/>
        <v>73.599999999999994</v>
      </c>
    </row>
    <row r="71" spans="1:12">
      <c r="A71" s="1">
        <v>65</v>
      </c>
      <c r="B71" t="s">
        <v>137</v>
      </c>
      <c r="C71" s="1">
        <v>2005</v>
      </c>
      <c r="D71" s="1" t="s">
        <v>36</v>
      </c>
      <c r="F71" s="1">
        <v>28</v>
      </c>
      <c r="G71" s="1">
        <f t="shared" si="6"/>
        <v>34.799999999999997</v>
      </c>
      <c r="H71" s="1">
        <v>16.5</v>
      </c>
      <c r="I71" s="1">
        <v>16</v>
      </c>
      <c r="J71" s="1">
        <v>16.5</v>
      </c>
      <c r="K71" s="1">
        <f t="shared" si="7"/>
        <v>49</v>
      </c>
      <c r="L71" s="1">
        <f t="shared" si="8"/>
        <v>83.8</v>
      </c>
    </row>
    <row r="72" spans="1:12">
      <c r="A72" s="1">
        <v>66</v>
      </c>
      <c r="B72" t="s">
        <v>69</v>
      </c>
      <c r="C72" s="1">
        <v>2004</v>
      </c>
      <c r="D72" s="1" t="s">
        <v>23</v>
      </c>
      <c r="F72" s="1">
        <v>28.5</v>
      </c>
      <c r="G72" s="1">
        <f t="shared" si="6"/>
        <v>36.599999999999994</v>
      </c>
      <c r="H72" s="1">
        <v>15</v>
      </c>
      <c r="I72" s="1">
        <v>16</v>
      </c>
      <c r="J72" s="1">
        <v>16</v>
      </c>
      <c r="K72" s="1">
        <f t="shared" si="7"/>
        <v>47</v>
      </c>
      <c r="L72" s="1">
        <f t="shared" si="8"/>
        <v>83.6</v>
      </c>
    </row>
    <row r="73" spans="1:12">
      <c r="A73" s="1">
        <v>67</v>
      </c>
      <c r="B73" t="s">
        <v>61</v>
      </c>
      <c r="C73" s="1">
        <v>2004</v>
      </c>
      <c r="D73" s="1" t="s">
        <v>36</v>
      </c>
      <c r="F73" s="1">
        <v>27</v>
      </c>
      <c r="G73" s="1">
        <f t="shared" si="6"/>
        <v>31.2</v>
      </c>
      <c r="H73" s="1">
        <v>16</v>
      </c>
      <c r="I73" s="1">
        <v>15.5</v>
      </c>
      <c r="J73" s="1">
        <v>16</v>
      </c>
      <c r="K73" s="1">
        <f t="shared" si="7"/>
        <v>47.5</v>
      </c>
      <c r="L73" s="1">
        <f t="shared" si="8"/>
        <v>78.7</v>
      </c>
    </row>
    <row r="74" spans="1:12">
      <c r="A74" s="1">
        <v>68</v>
      </c>
      <c r="B74" t="s">
        <v>54</v>
      </c>
      <c r="C74" s="1">
        <v>2005</v>
      </c>
      <c r="D74" s="1" t="s">
        <v>6</v>
      </c>
      <c r="F74" s="1">
        <v>29</v>
      </c>
      <c r="G74" s="1">
        <f t="shared" si="6"/>
        <v>38.4</v>
      </c>
      <c r="H74" s="1">
        <v>16</v>
      </c>
      <c r="I74" s="1">
        <v>16</v>
      </c>
      <c r="J74" s="1">
        <v>16.5</v>
      </c>
      <c r="K74" s="1">
        <f t="shared" si="7"/>
        <v>48.5</v>
      </c>
      <c r="L74" s="1">
        <f t="shared" si="8"/>
        <v>86.9</v>
      </c>
    </row>
    <row r="75" spans="1:12">
      <c r="A75" s="1">
        <v>69</v>
      </c>
      <c r="B75" t="s">
        <v>53</v>
      </c>
      <c r="C75" s="1">
        <v>2004</v>
      </c>
      <c r="D75" s="1" t="s">
        <v>6</v>
      </c>
      <c r="F75" s="1">
        <v>30</v>
      </c>
      <c r="G75" s="1">
        <f t="shared" si="6"/>
        <v>42</v>
      </c>
      <c r="H75" s="1">
        <v>16</v>
      </c>
      <c r="I75" s="1">
        <v>16</v>
      </c>
      <c r="J75" s="1">
        <v>16</v>
      </c>
      <c r="K75" s="1">
        <f t="shared" si="7"/>
        <v>48</v>
      </c>
      <c r="L75" s="1">
        <f t="shared" si="8"/>
        <v>90</v>
      </c>
    </row>
    <row r="76" spans="1:12">
      <c r="A76" s="1">
        <v>70</v>
      </c>
      <c r="B76" t="s">
        <v>57</v>
      </c>
      <c r="C76" s="1">
        <v>2004</v>
      </c>
      <c r="D76" s="1" t="s">
        <v>12</v>
      </c>
      <c r="F76" s="1">
        <v>29.5</v>
      </c>
      <c r="G76" s="1">
        <f t="shared" si="6"/>
        <v>40.200000000000003</v>
      </c>
      <c r="H76" s="1">
        <v>15.5</v>
      </c>
      <c r="I76" s="1">
        <v>16</v>
      </c>
      <c r="J76" s="1">
        <v>16</v>
      </c>
      <c r="K76" s="1">
        <f t="shared" si="7"/>
        <v>47.5</v>
      </c>
      <c r="L76" s="1">
        <f t="shared" si="8"/>
        <v>87.7</v>
      </c>
    </row>
    <row r="77" spans="1:12">
      <c r="C77" s="1"/>
      <c r="D77" s="1"/>
    </row>
    <row r="78" spans="1:12">
      <c r="A78" t="s">
        <v>78</v>
      </c>
      <c r="C78" s="1"/>
      <c r="D78" s="1"/>
    </row>
    <row r="79" spans="1:12">
      <c r="A79" s="1" t="s">
        <v>52</v>
      </c>
      <c r="B79" s="1" t="s">
        <v>1</v>
      </c>
      <c r="C79" s="1" t="s">
        <v>2</v>
      </c>
      <c r="D79" s="1" t="s">
        <v>3</v>
      </c>
      <c r="F79" s="1" t="s">
        <v>120</v>
      </c>
      <c r="G79" s="1" t="s">
        <v>121</v>
      </c>
      <c r="H79" s="1" t="s">
        <v>122</v>
      </c>
      <c r="I79" s="1" t="s">
        <v>123</v>
      </c>
      <c r="J79" s="1" t="s">
        <v>124</v>
      </c>
      <c r="K79" s="1" t="s">
        <v>125</v>
      </c>
      <c r="L79" s="1" t="s">
        <v>126</v>
      </c>
    </row>
    <row r="80" spans="1:12">
      <c r="A80" s="1">
        <v>74</v>
      </c>
      <c r="B80" s="3" t="s">
        <v>75</v>
      </c>
      <c r="C80" s="4">
        <v>2001</v>
      </c>
      <c r="D80" s="4" t="s">
        <v>41</v>
      </c>
      <c r="E80" s="3" t="s">
        <v>50</v>
      </c>
      <c r="G80" s="1">
        <f t="shared" ref="G80:G84" si="9">60+((F80-35)*3.6)</f>
        <v>-66</v>
      </c>
      <c r="K80" s="1">
        <f t="shared" ref="K80:K84" si="10">SUM(H80:J80)</f>
        <v>0</v>
      </c>
      <c r="L80" s="1" t="s">
        <v>139</v>
      </c>
    </row>
    <row r="81" spans="1:12">
      <c r="A81" s="1">
        <v>75</v>
      </c>
      <c r="B81" s="3" t="s">
        <v>76</v>
      </c>
      <c r="C81" s="4">
        <v>2001</v>
      </c>
      <c r="D81" s="4" t="s">
        <v>41</v>
      </c>
      <c r="E81" s="3" t="s">
        <v>50</v>
      </c>
      <c r="F81" s="1">
        <v>29</v>
      </c>
      <c r="G81" s="1">
        <f t="shared" si="9"/>
        <v>38.4</v>
      </c>
      <c r="H81" s="1">
        <v>15.5</v>
      </c>
      <c r="I81" s="1">
        <v>16</v>
      </c>
      <c r="J81" s="1">
        <v>16</v>
      </c>
      <c r="K81" s="1">
        <f t="shared" si="10"/>
        <v>47.5</v>
      </c>
      <c r="L81" s="1">
        <f t="shared" ref="L81:L84" si="11">SUM(G81+K81)</f>
        <v>85.9</v>
      </c>
    </row>
    <row r="82" spans="1:12">
      <c r="A82" s="1">
        <v>76</v>
      </c>
      <c r="B82" t="s">
        <v>72</v>
      </c>
      <c r="C82" s="1">
        <v>2002</v>
      </c>
      <c r="D82" s="1" t="s">
        <v>6</v>
      </c>
      <c r="F82" s="1">
        <v>28.5</v>
      </c>
      <c r="G82" s="1">
        <f t="shared" si="9"/>
        <v>36.599999999999994</v>
      </c>
      <c r="H82" s="1">
        <v>13.5</v>
      </c>
      <c r="I82" s="1">
        <v>14</v>
      </c>
      <c r="J82" s="1">
        <v>14</v>
      </c>
      <c r="K82" s="1">
        <f t="shared" si="10"/>
        <v>41.5</v>
      </c>
      <c r="L82" s="1">
        <f t="shared" si="11"/>
        <v>78.099999999999994</v>
      </c>
    </row>
    <row r="83" spans="1:12">
      <c r="A83" s="1">
        <v>77</v>
      </c>
      <c r="B83" t="s">
        <v>73</v>
      </c>
      <c r="C83" s="1">
        <v>2002</v>
      </c>
      <c r="D83" s="1" t="s">
        <v>6</v>
      </c>
      <c r="F83" s="1">
        <v>27</v>
      </c>
      <c r="G83" s="1">
        <f t="shared" si="9"/>
        <v>31.2</v>
      </c>
      <c r="H83" s="1">
        <v>15</v>
      </c>
      <c r="I83" s="1">
        <v>14.5</v>
      </c>
      <c r="J83" s="1">
        <v>15</v>
      </c>
      <c r="K83" s="1">
        <f t="shared" si="10"/>
        <v>44.5</v>
      </c>
      <c r="L83" s="1">
        <f t="shared" si="11"/>
        <v>75.7</v>
      </c>
    </row>
    <row r="84" spans="1:12">
      <c r="A84" s="1">
        <v>78</v>
      </c>
      <c r="B84" t="s">
        <v>74</v>
      </c>
      <c r="C84" s="1">
        <v>2003</v>
      </c>
      <c r="D84" s="1" t="s">
        <v>6</v>
      </c>
      <c r="F84" s="1">
        <v>28.5</v>
      </c>
      <c r="G84" s="1">
        <f t="shared" si="9"/>
        <v>36.599999999999994</v>
      </c>
      <c r="H84" s="1">
        <v>15.5</v>
      </c>
      <c r="I84" s="1">
        <v>15.5</v>
      </c>
      <c r="J84" s="1">
        <v>15.5</v>
      </c>
      <c r="K84" s="1">
        <f t="shared" si="10"/>
        <v>46.5</v>
      </c>
      <c r="L84" s="1">
        <f t="shared" si="11"/>
        <v>83.1</v>
      </c>
    </row>
    <row r="86" spans="1:12">
      <c r="A86" t="s">
        <v>79</v>
      </c>
    </row>
    <row r="87" spans="1:12">
      <c r="A87" s="1" t="s">
        <v>52</v>
      </c>
      <c r="B87" s="1" t="s">
        <v>1</v>
      </c>
      <c r="C87" s="1" t="s">
        <v>2</v>
      </c>
      <c r="D87" s="1" t="s">
        <v>3</v>
      </c>
      <c r="F87" s="1" t="s">
        <v>120</v>
      </c>
      <c r="G87" s="1" t="s">
        <v>121</v>
      </c>
      <c r="H87" s="1" t="s">
        <v>122</v>
      </c>
      <c r="I87" s="1" t="s">
        <v>123</v>
      </c>
      <c r="J87" s="1" t="s">
        <v>124</v>
      </c>
      <c r="K87" s="1" t="s">
        <v>125</v>
      </c>
      <c r="L87" s="1" t="s">
        <v>126</v>
      </c>
    </row>
    <row r="88" spans="1:12">
      <c r="A88" s="1">
        <v>83</v>
      </c>
      <c r="B88" s="2" t="s">
        <v>138</v>
      </c>
      <c r="C88" s="1">
        <v>2002</v>
      </c>
      <c r="D88" s="1" t="s">
        <v>12</v>
      </c>
      <c r="F88" s="1">
        <v>36.5</v>
      </c>
      <c r="G88" s="11">
        <f t="shared" ref="G88:G108" si="12">60+((F88-65)*2.4)</f>
        <v>-8.3999999999999915</v>
      </c>
      <c r="H88" s="1">
        <v>13.5</v>
      </c>
      <c r="I88" s="1">
        <v>13.5</v>
      </c>
      <c r="J88" s="1">
        <v>13.5</v>
      </c>
      <c r="K88" s="1">
        <f t="shared" ref="K88:K108" si="13">SUM(H88:J88)</f>
        <v>40.5</v>
      </c>
      <c r="L88" s="1">
        <f t="shared" ref="L88:L108" si="14">SUM(G88+K88)</f>
        <v>32.100000000000009</v>
      </c>
    </row>
    <row r="89" spans="1:12">
      <c r="A89" s="1">
        <v>84</v>
      </c>
      <c r="B89" t="s">
        <v>85</v>
      </c>
      <c r="C89" s="1">
        <v>2003</v>
      </c>
      <c r="D89" s="1" t="s">
        <v>6</v>
      </c>
      <c r="F89" s="1">
        <v>45.5</v>
      </c>
      <c r="G89" s="11">
        <f t="shared" si="12"/>
        <v>13.200000000000003</v>
      </c>
      <c r="H89" s="1">
        <v>15</v>
      </c>
      <c r="I89" s="1">
        <v>15</v>
      </c>
      <c r="J89" s="1">
        <v>15</v>
      </c>
      <c r="K89" s="1">
        <f t="shared" si="13"/>
        <v>45</v>
      </c>
      <c r="L89" s="1">
        <f t="shared" si="14"/>
        <v>58.2</v>
      </c>
    </row>
    <row r="90" spans="1:12">
      <c r="A90" s="1">
        <v>85</v>
      </c>
      <c r="B90" t="s">
        <v>99</v>
      </c>
      <c r="C90" s="1">
        <v>2003</v>
      </c>
      <c r="D90" s="1" t="s">
        <v>27</v>
      </c>
      <c r="G90" s="11">
        <f t="shared" si="12"/>
        <v>-96</v>
      </c>
      <c r="K90" s="1">
        <f t="shared" si="13"/>
        <v>0</v>
      </c>
      <c r="L90" s="1" t="s">
        <v>139</v>
      </c>
    </row>
    <row r="91" spans="1:12">
      <c r="A91" s="1">
        <v>86</v>
      </c>
      <c r="B91" t="s">
        <v>96</v>
      </c>
      <c r="C91" s="1">
        <v>2002</v>
      </c>
      <c r="D91" s="1" t="s">
        <v>36</v>
      </c>
      <c r="F91" s="1">
        <v>41.5</v>
      </c>
      <c r="G91" s="11">
        <f t="shared" si="12"/>
        <v>3.6000000000000014</v>
      </c>
      <c r="H91" s="1">
        <v>15.5</v>
      </c>
      <c r="I91" s="1">
        <v>14.5</v>
      </c>
      <c r="J91" s="1">
        <v>15</v>
      </c>
      <c r="K91" s="1">
        <f t="shared" si="13"/>
        <v>45</v>
      </c>
      <c r="L91" s="1">
        <f t="shared" si="14"/>
        <v>48.6</v>
      </c>
    </row>
    <row r="92" spans="1:12">
      <c r="A92" s="1">
        <v>87</v>
      </c>
      <c r="B92" t="s">
        <v>94</v>
      </c>
      <c r="C92" s="1">
        <v>2002</v>
      </c>
      <c r="D92" s="1" t="s">
        <v>36</v>
      </c>
      <c r="F92" s="1">
        <v>51</v>
      </c>
      <c r="G92" s="11">
        <f t="shared" si="12"/>
        <v>26.4</v>
      </c>
      <c r="H92" s="1">
        <v>15.5</v>
      </c>
      <c r="I92" s="1">
        <v>15</v>
      </c>
      <c r="J92" s="1">
        <v>15.5</v>
      </c>
      <c r="K92" s="1">
        <f t="shared" si="13"/>
        <v>46</v>
      </c>
      <c r="L92" s="1">
        <f t="shared" si="14"/>
        <v>72.400000000000006</v>
      </c>
    </row>
    <row r="93" spans="1:12">
      <c r="A93" s="1">
        <v>88</v>
      </c>
      <c r="B93" t="s">
        <v>56</v>
      </c>
      <c r="C93" s="1">
        <v>2003</v>
      </c>
      <c r="D93" s="1" t="s">
        <v>6</v>
      </c>
      <c r="F93" s="1">
        <v>37.5</v>
      </c>
      <c r="G93" s="11">
        <f t="shared" si="12"/>
        <v>-6</v>
      </c>
      <c r="H93" s="1">
        <v>14</v>
      </c>
      <c r="I93" s="1">
        <v>14.5</v>
      </c>
      <c r="J93" s="1">
        <v>13.5</v>
      </c>
      <c r="K93" s="1">
        <f t="shared" si="13"/>
        <v>42</v>
      </c>
      <c r="L93" s="1">
        <f t="shared" si="14"/>
        <v>36</v>
      </c>
    </row>
    <row r="94" spans="1:12">
      <c r="A94" s="1">
        <v>89</v>
      </c>
      <c r="B94" t="s">
        <v>95</v>
      </c>
      <c r="C94" s="1">
        <v>2002</v>
      </c>
      <c r="D94" s="1" t="s">
        <v>36</v>
      </c>
      <c r="F94" s="1">
        <v>42</v>
      </c>
      <c r="G94" s="11">
        <f t="shared" si="12"/>
        <v>4.8000000000000043</v>
      </c>
      <c r="H94" s="1">
        <v>14.5</v>
      </c>
      <c r="I94" s="1">
        <v>14</v>
      </c>
      <c r="J94" s="1">
        <v>14.5</v>
      </c>
      <c r="K94" s="1">
        <f t="shared" si="13"/>
        <v>43</v>
      </c>
      <c r="L94" s="1">
        <f t="shared" si="14"/>
        <v>47.800000000000004</v>
      </c>
    </row>
    <row r="95" spans="1:12">
      <c r="A95" s="1">
        <v>90</v>
      </c>
      <c r="B95" t="s">
        <v>81</v>
      </c>
      <c r="C95" s="1">
        <v>2002</v>
      </c>
      <c r="D95" s="1" t="s">
        <v>6</v>
      </c>
      <c r="F95" s="1">
        <v>47</v>
      </c>
      <c r="G95" s="11">
        <f t="shared" si="12"/>
        <v>16.800000000000004</v>
      </c>
      <c r="H95" s="1">
        <v>15.5</v>
      </c>
      <c r="I95" s="1">
        <v>15.5</v>
      </c>
      <c r="J95" s="1">
        <v>15</v>
      </c>
      <c r="K95" s="1">
        <f t="shared" si="13"/>
        <v>46</v>
      </c>
      <c r="L95" s="1">
        <f t="shared" si="14"/>
        <v>62.800000000000004</v>
      </c>
    </row>
    <row r="96" spans="1:12">
      <c r="A96" s="1">
        <v>91</v>
      </c>
      <c r="B96" t="s">
        <v>88</v>
      </c>
      <c r="C96" s="1">
        <v>2002</v>
      </c>
      <c r="D96" s="1" t="s">
        <v>12</v>
      </c>
      <c r="F96" s="1">
        <v>69</v>
      </c>
      <c r="G96" s="11">
        <f t="shared" si="12"/>
        <v>69.599999999999994</v>
      </c>
      <c r="H96" s="1">
        <v>17</v>
      </c>
      <c r="I96" s="1">
        <v>17</v>
      </c>
      <c r="J96" s="1">
        <v>17.5</v>
      </c>
      <c r="K96" s="1">
        <f t="shared" si="13"/>
        <v>51.5</v>
      </c>
      <c r="L96" s="1">
        <f t="shared" si="14"/>
        <v>121.1</v>
      </c>
    </row>
    <row r="97" spans="1:12">
      <c r="A97" s="1">
        <v>92</v>
      </c>
      <c r="B97" t="s">
        <v>80</v>
      </c>
      <c r="C97" s="1">
        <v>2002</v>
      </c>
      <c r="D97" s="1" t="s">
        <v>6</v>
      </c>
      <c r="F97" s="1">
        <v>53.5</v>
      </c>
      <c r="G97" s="11">
        <f t="shared" si="12"/>
        <v>32.400000000000006</v>
      </c>
      <c r="H97" s="1">
        <v>16.5</v>
      </c>
      <c r="I97" s="1">
        <v>16</v>
      </c>
      <c r="J97" s="1">
        <v>16.5</v>
      </c>
      <c r="K97" s="1">
        <f t="shared" si="13"/>
        <v>49</v>
      </c>
      <c r="L97" s="1">
        <f t="shared" si="14"/>
        <v>81.400000000000006</v>
      </c>
    </row>
    <row r="98" spans="1:12">
      <c r="A98" s="1">
        <v>93</v>
      </c>
      <c r="B98" t="s">
        <v>84</v>
      </c>
      <c r="C98" s="1">
        <v>2003</v>
      </c>
      <c r="D98" s="1" t="s">
        <v>6</v>
      </c>
      <c r="F98" s="1">
        <v>42</v>
      </c>
      <c r="G98" s="11">
        <f t="shared" si="12"/>
        <v>4.8000000000000043</v>
      </c>
      <c r="H98" s="1">
        <v>14.5</v>
      </c>
      <c r="I98" s="1">
        <v>14.5</v>
      </c>
      <c r="J98" s="1">
        <v>14.5</v>
      </c>
      <c r="K98" s="1">
        <f t="shared" si="13"/>
        <v>43.5</v>
      </c>
      <c r="L98" s="1">
        <f t="shared" si="14"/>
        <v>48.300000000000004</v>
      </c>
    </row>
    <row r="99" spans="1:12">
      <c r="A99" s="1">
        <v>94</v>
      </c>
      <c r="B99" t="s">
        <v>98</v>
      </c>
      <c r="C99" s="1">
        <v>2003</v>
      </c>
      <c r="D99" s="1" t="s">
        <v>23</v>
      </c>
      <c r="F99" s="1">
        <v>43</v>
      </c>
      <c r="G99" s="11">
        <f t="shared" si="12"/>
        <v>7.2000000000000028</v>
      </c>
      <c r="H99" s="1">
        <v>14</v>
      </c>
      <c r="I99" s="1">
        <v>14</v>
      </c>
      <c r="J99" s="1">
        <v>14</v>
      </c>
      <c r="K99" s="1">
        <f t="shared" si="13"/>
        <v>42</v>
      </c>
      <c r="L99" s="1">
        <f t="shared" si="14"/>
        <v>49.2</v>
      </c>
    </row>
    <row r="100" spans="1:12">
      <c r="A100" s="1">
        <v>95</v>
      </c>
      <c r="B100" t="s">
        <v>82</v>
      </c>
      <c r="C100" s="1">
        <v>2002</v>
      </c>
      <c r="D100" s="1" t="s">
        <v>6</v>
      </c>
      <c r="F100" s="1">
        <v>51</v>
      </c>
      <c r="G100" s="11">
        <f t="shared" si="12"/>
        <v>26.4</v>
      </c>
      <c r="H100" s="1">
        <v>15</v>
      </c>
      <c r="I100" s="1">
        <v>16</v>
      </c>
      <c r="J100" s="1">
        <v>16</v>
      </c>
      <c r="K100" s="1">
        <f t="shared" si="13"/>
        <v>47</v>
      </c>
      <c r="L100" s="1">
        <f t="shared" si="14"/>
        <v>73.400000000000006</v>
      </c>
    </row>
    <row r="101" spans="1:12">
      <c r="A101" s="1">
        <v>96</v>
      </c>
      <c r="B101" t="s">
        <v>92</v>
      </c>
      <c r="C101" s="1">
        <v>2003</v>
      </c>
      <c r="D101" s="1" t="s">
        <v>90</v>
      </c>
      <c r="F101" s="1">
        <v>44</v>
      </c>
      <c r="G101" s="11">
        <f t="shared" si="12"/>
        <v>9.6000000000000014</v>
      </c>
      <c r="H101" s="1">
        <v>14.5</v>
      </c>
      <c r="I101" s="1">
        <v>15</v>
      </c>
      <c r="J101" s="1">
        <v>14.5</v>
      </c>
      <c r="K101" s="1">
        <f t="shared" si="13"/>
        <v>44</v>
      </c>
      <c r="L101" s="1">
        <f t="shared" si="14"/>
        <v>53.6</v>
      </c>
    </row>
    <row r="102" spans="1:12">
      <c r="A102" s="1">
        <v>97</v>
      </c>
      <c r="B102" t="s">
        <v>97</v>
      </c>
      <c r="C102" s="1">
        <v>2003</v>
      </c>
      <c r="D102" s="1" t="s">
        <v>36</v>
      </c>
      <c r="F102" s="1">
        <v>43</v>
      </c>
      <c r="G102" s="11">
        <f t="shared" si="12"/>
        <v>7.2000000000000028</v>
      </c>
      <c r="H102" s="1">
        <v>14.5</v>
      </c>
      <c r="I102" s="1">
        <v>14.5</v>
      </c>
      <c r="J102" s="1">
        <v>14.5</v>
      </c>
      <c r="K102" s="1">
        <f t="shared" si="13"/>
        <v>43.5</v>
      </c>
      <c r="L102" s="1">
        <f t="shared" si="14"/>
        <v>50.7</v>
      </c>
    </row>
    <row r="103" spans="1:12">
      <c r="A103" s="1">
        <v>98</v>
      </c>
      <c r="B103" t="s">
        <v>83</v>
      </c>
      <c r="C103" s="1">
        <v>2003</v>
      </c>
      <c r="D103" s="1" t="s">
        <v>6</v>
      </c>
      <c r="F103" s="1">
        <v>49</v>
      </c>
      <c r="G103" s="11">
        <f t="shared" si="12"/>
        <v>21.6</v>
      </c>
      <c r="H103" s="1">
        <v>15</v>
      </c>
      <c r="I103" s="1">
        <v>15</v>
      </c>
      <c r="J103" s="1">
        <v>15</v>
      </c>
      <c r="K103" s="1">
        <f t="shared" si="13"/>
        <v>45</v>
      </c>
      <c r="L103" s="1">
        <f t="shared" si="14"/>
        <v>66.599999999999994</v>
      </c>
    </row>
    <row r="104" spans="1:12">
      <c r="A104" s="1">
        <v>99</v>
      </c>
      <c r="B104" t="s">
        <v>89</v>
      </c>
      <c r="C104" s="1">
        <v>2003</v>
      </c>
      <c r="D104" s="1" t="s">
        <v>12</v>
      </c>
      <c r="F104" s="1">
        <v>53</v>
      </c>
      <c r="G104" s="11">
        <f t="shared" si="12"/>
        <v>31.200000000000003</v>
      </c>
      <c r="H104" s="1">
        <v>16</v>
      </c>
      <c r="I104" s="1">
        <v>15.5</v>
      </c>
      <c r="J104" s="1">
        <v>16</v>
      </c>
      <c r="K104" s="1">
        <f t="shared" si="13"/>
        <v>47.5</v>
      </c>
      <c r="L104" s="1">
        <f t="shared" si="14"/>
        <v>78.7</v>
      </c>
    </row>
    <row r="105" spans="1:12">
      <c r="A105" s="1">
        <v>100</v>
      </c>
      <c r="B105" t="s">
        <v>93</v>
      </c>
      <c r="C105" s="1">
        <v>2003</v>
      </c>
      <c r="D105" s="1" t="s">
        <v>90</v>
      </c>
      <c r="F105" s="1">
        <v>50.5</v>
      </c>
      <c r="G105" s="11">
        <f t="shared" si="12"/>
        <v>25.200000000000003</v>
      </c>
      <c r="H105" s="1">
        <v>15</v>
      </c>
      <c r="I105" s="1">
        <v>15.5</v>
      </c>
      <c r="J105" s="1">
        <v>15.5</v>
      </c>
      <c r="K105" s="1">
        <f t="shared" si="13"/>
        <v>46</v>
      </c>
      <c r="L105" s="1">
        <f t="shared" si="14"/>
        <v>71.2</v>
      </c>
    </row>
    <row r="106" spans="1:12">
      <c r="A106" s="1">
        <v>101</v>
      </c>
      <c r="B106" t="s">
        <v>91</v>
      </c>
      <c r="C106" s="1">
        <v>2002</v>
      </c>
      <c r="D106" s="1" t="s">
        <v>90</v>
      </c>
      <c r="F106" s="1">
        <v>56</v>
      </c>
      <c r="G106" s="11">
        <f t="shared" si="12"/>
        <v>38.400000000000006</v>
      </c>
      <c r="H106" s="1">
        <v>15.5</v>
      </c>
      <c r="I106" s="1">
        <v>16</v>
      </c>
      <c r="J106" s="1">
        <v>16</v>
      </c>
      <c r="K106" s="1">
        <f t="shared" si="13"/>
        <v>47.5</v>
      </c>
      <c r="L106" s="1">
        <f t="shared" si="14"/>
        <v>85.9</v>
      </c>
    </row>
    <row r="107" spans="1:12">
      <c r="A107" s="1">
        <v>102</v>
      </c>
      <c r="B107" t="s">
        <v>87</v>
      </c>
      <c r="C107" s="1">
        <v>2002</v>
      </c>
      <c r="D107" s="1" t="s">
        <v>12</v>
      </c>
      <c r="F107" s="1">
        <v>57.5</v>
      </c>
      <c r="G107" s="11">
        <f t="shared" si="12"/>
        <v>42</v>
      </c>
      <c r="H107" s="1">
        <v>16.5</v>
      </c>
      <c r="I107" s="1">
        <v>16.5</v>
      </c>
      <c r="J107" s="1">
        <v>17</v>
      </c>
      <c r="K107" s="1">
        <f t="shared" si="13"/>
        <v>50</v>
      </c>
      <c r="L107" s="1">
        <f t="shared" si="14"/>
        <v>92</v>
      </c>
    </row>
    <row r="108" spans="1:12">
      <c r="A108" s="1">
        <v>103</v>
      </c>
      <c r="B108" t="s">
        <v>86</v>
      </c>
      <c r="C108" s="1">
        <v>2002</v>
      </c>
      <c r="D108" s="1" t="s">
        <v>12</v>
      </c>
      <c r="F108" s="1">
        <v>59</v>
      </c>
      <c r="G108" s="11">
        <f t="shared" si="12"/>
        <v>45.6</v>
      </c>
      <c r="H108" s="1">
        <v>16.5</v>
      </c>
      <c r="I108" s="1">
        <v>16.5</v>
      </c>
      <c r="J108" s="1">
        <v>16.5</v>
      </c>
      <c r="K108" s="1">
        <f t="shared" si="13"/>
        <v>49.5</v>
      </c>
      <c r="L108" s="1">
        <f t="shared" si="14"/>
        <v>95.1</v>
      </c>
    </row>
    <row r="111" spans="1:12">
      <c r="A111" t="s">
        <v>100</v>
      </c>
    </row>
    <row r="112" spans="1:12">
      <c r="A112" s="1" t="s">
        <v>52</v>
      </c>
      <c r="B112" s="1" t="s">
        <v>1</v>
      </c>
      <c r="C112" s="1" t="s">
        <v>2</v>
      </c>
      <c r="D112" s="1" t="s">
        <v>3</v>
      </c>
      <c r="F112" s="1" t="s">
        <v>120</v>
      </c>
      <c r="G112" s="1" t="s">
        <v>121</v>
      </c>
      <c r="H112" s="1" t="s">
        <v>122</v>
      </c>
      <c r="I112" s="1" t="s">
        <v>123</v>
      </c>
      <c r="J112" s="1" t="s">
        <v>124</v>
      </c>
      <c r="K112" s="1" t="s">
        <v>125</v>
      </c>
      <c r="L112" s="1" t="s">
        <v>126</v>
      </c>
    </row>
    <row r="113" spans="1:12">
      <c r="A113" s="1">
        <v>108</v>
      </c>
      <c r="B113" s="2" t="s">
        <v>131</v>
      </c>
      <c r="C113" s="1">
        <v>2000</v>
      </c>
      <c r="D113" s="1" t="s">
        <v>12</v>
      </c>
      <c r="F113" s="1">
        <v>42</v>
      </c>
      <c r="G113" s="11">
        <f t="shared" ref="G113:G124" si="15">60+((F113-65)*2.4)</f>
        <v>4.8000000000000043</v>
      </c>
      <c r="H113" s="1">
        <v>14</v>
      </c>
      <c r="I113" s="1">
        <v>14.5</v>
      </c>
      <c r="J113" s="1">
        <v>14.5</v>
      </c>
      <c r="K113" s="1">
        <f t="shared" ref="K113:K124" si="16">SUM(H113:J113)</f>
        <v>43</v>
      </c>
      <c r="L113" s="1">
        <f t="shared" ref="L113:L124" si="17">SUM(G113+K113)</f>
        <v>47.800000000000004</v>
      </c>
    </row>
    <row r="114" spans="1:12">
      <c r="A114" s="1">
        <v>109</v>
      </c>
      <c r="B114" t="s">
        <v>115</v>
      </c>
      <c r="C114" s="1">
        <v>2001</v>
      </c>
      <c r="D114" s="1" t="s">
        <v>23</v>
      </c>
      <c r="G114" s="11">
        <f t="shared" si="15"/>
        <v>-96</v>
      </c>
      <c r="K114" s="1">
        <f t="shared" si="16"/>
        <v>0</v>
      </c>
      <c r="L114" s="1" t="s">
        <v>139</v>
      </c>
    </row>
    <row r="115" spans="1:12">
      <c r="A115" s="1">
        <v>110</v>
      </c>
      <c r="B115" t="s">
        <v>101</v>
      </c>
      <c r="C115" s="1">
        <v>2000</v>
      </c>
      <c r="D115" s="1" t="s">
        <v>6</v>
      </c>
      <c r="G115" s="11">
        <f t="shared" si="15"/>
        <v>-96</v>
      </c>
      <c r="K115" s="1">
        <f t="shared" si="16"/>
        <v>0</v>
      </c>
      <c r="L115" s="1" t="s">
        <v>139</v>
      </c>
    </row>
    <row r="116" spans="1:12">
      <c r="A116" s="1">
        <v>111</v>
      </c>
      <c r="B116" t="s">
        <v>106</v>
      </c>
      <c r="C116" s="1">
        <v>2001</v>
      </c>
      <c r="D116" s="1" t="s">
        <v>6</v>
      </c>
      <c r="F116" s="1">
        <v>43</v>
      </c>
      <c r="G116" s="11">
        <f t="shared" si="15"/>
        <v>7.2000000000000028</v>
      </c>
      <c r="H116" s="1">
        <v>14.5</v>
      </c>
      <c r="I116" s="1">
        <v>14.5</v>
      </c>
      <c r="J116" s="1">
        <v>14.5</v>
      </c>
      <c r="K116" s="1">
        <f t="shared" si="16"/>
        <v>43.5</v>
      </c>
      <c r="L116" s="1">
        <f t="shared" si="17"/>
        <v>50.7</v>
      </c>
    </row>
    <row r="117" spans="1:12">
      <c r="A117" s="1">
        <v>112</v>
      </c>
      <c r="B117" t="s">
        <v>108</v>
      </c>
      <c r="C117" s="1">
        <v>2000</v>
      </c>
      <c r="D117" s="1" t="s">
        <v>12</v>
      </c>
      <c r="F117" s="1">
        <v>46</v>
      </c>
      <c r="G117" s="11">
        <f t="shared" si="15"/>
        <v>14.399999999999999</v>
      </c>
      <c r="H117" s="1">
        <v>14.5</v>
      </c>
      <c r="I117" s="1">
        <v>14.5</v>
      </c>
      <c r="J117" s="1">
        <v>15</v>
      </c>
      <c r="K117" s="1">
        <f t="shared" si="16"/>
        <v>44</v>
      </c>
      <c r="L117" s="1">
        <f t="shared" si="17"/>
        <v>58.4</v>
      </c>
    </row>
    <row r="118" spans="1:12">
      <c r="A118" s="1">
        <v>113</v>
      </c>
      <c r="B118" t="s">
        <v>109</v>
      </c>
      <c r="C118" s="1">
        <v>2001</v>
      </c>
      <c r="D118" s="1" t="s">
        <v>90</v>
      </c>
      <c r="F118" s="1">
        <v>48.5</v>
      </c>
      <c r="G118" s="11">
        <f t="shared" si="15"/>
        <v>20.399999999999999</v>
      </c>
      <c r="H118" s="1">
        <v>15</v>
      </c>
      <c r="I118" s="1">
        <v>15</v>
      </c>
      <c r="J118" s="1">
        <v>15</v>
      </c>
      <c r="K118" s="1">
        <f t="shared" si="16"/>
        <v>45</v>
      </c>
      <c r="L118" s="1">
        <f t="shared" si="17"/>
        <v>65.400000000000006</v>
      </c>
    </row>
    <row r="119" spans="1:12">
      <c r="A119" s="1">
        <v>114</v>
      </c>
      <c r="B119" t="s">
        <v>116</v>
      </c>
      <c r="C119" s="1">
        <v>2001</v>
      </c>
      <c r="D119" s="1" t="s">
        <v>23</v>
      </c>
      <c r="F119" s="1">
        <v>54</v>
      </c>
      <c r="G119" s="11">
        <f t="shared" si="15"/>
        <v>33.6</v>
      </c>
      <c r="H119" s="1">
        <v>15</v>
      </c>
      <c r="I119" s="1">
        <v>15.5</v>
      </c>
      <c r="J119" s="1">
        <v>15.5</v>
      </c>
      <c r="K119" s="1">
        <f t="shared" si="16"/>
        <v>46</v>
      </c>
      <c r="L119" s="1">
        <f t="shared" si="17"/>
        <v>79.599999999999994</v>
      </c>
    </row>
    <row r="120" spans="1:12">
      <c r="A120" s="1">
        <v>115</v>
      </c>
      <c r="B120" t="s">
        <v>103</v>
      </c>
      <c r="C120" s="1">
        <v>2001</v>
      </c>
      <c r="D120" s="1" t="s">
        <v>6</v>
      </c>
      <c r="F120" s="1">
        <v>57</v>
      </c>
      <c r="G120" s="11">
        <f t="shared" si="15"/>
        <v>40.799999999999997</v>
      </c>
      <c r="H120" s="1">
        <v>17.5</v>
      </c>
      <c r="I120" s="1">
        <v>16.5</v>
      </c>
      <c r="J120" s="1">
        <v>17</v>
      </c>
      <c r="K120" s="1">
        <f t="shared" si="16"/>
        <v>51</v>
      </c>
      <c r="L120" s="1">
        <f t="shared" si="17"/>
        <v>91.8</v>
      </c>
    </row>
    <row r="121" spans="1:12">
      <c r="A121" s="1">
        <v>116</v>
      </c>
      <c r="B121" t="s">
        <v>104</v>
      </c>
      <c r="C121" s="1">
        <v>2001</v>
      </c>
      <c r="D121" s="1" t="s">
        <v>6</v>
      </c>
      <c r="F121" s="1">
        <v>50</v>
      </c>
      <c r="G121" s="11">
        <f t="shared" si="15"/>
        <v>24</v>
      </c>
      <c r="H121" s="1">
        <v>15</v>
      </c>
      <c r="I121" s="1">
        <v>15</v>
      </c>
      <c r="J121" s="1">
        <v>15.5</v>
      </c>
      <c r="K121" s="1">
        <f t="shared" si="16"/>
        <v>45.5</v>
      </c>
      <c r="L121" s="1">
        <f t="shared" si="17"/>
        <v>69.5</v>
      </c>
    </row>
    <row r="122" spans="1:12">
      <c r="A122" s="1">
        <v>117</v>
      </c>
      <c r="B122" t="s">
        <v>105</v>
      </c>
      <c r="C122" s="1">
        <v>2001</v>
      </c>
      <c r="D122" s="1" t="s">
        <v>6</v>
      </c>
      <c r="F122" s="1">
        <v>56.5</v>
      </c>
      <c r="G122" s="11">
        <f t="shared" si="15"/>
        <v>39.6</v>
      </c>
      <c r="H122" s="1">
        <v>15.5</v>
      </c>
      <c r="I122" s="1">
        <v>16</v>
      </c>
      <c r="J122" s="1">
        <v>16</v>
      </c>
      <c r="K122" s="1">
        <f t="shared" si="16"/>
        <v>47.5</v>
      </c>
      <c r="L122" s="1">
        <f t="shared" si="17"/>
        <v>87.1</v>
      </c>
    </row>
    <row r="123" spans="1:12">
      <c r="A123" s="1">
        <v>118</v>
      </c>
      <c r="B123" t="s">
        <v>107</v>
      </c>
      <c r="C123" s="1">
        <v>2000</v>
      </c>
      <c r="D123" s="1" t="s">
        <v>12</v>
      </c>
      <c r="F123" s="1">
        <v>54.5</v>
      </c>
      <c r="G123" s="11">
        <f t="shared" si="15"/>
        <v>34.799999999999997</v>
      </c>
      <c r="H123" s="1">
        <v>15.5</v>
      </c>
      <c r="I123" s="1">
        <v>16</v>
      </c>
      <c r="J123" s="1">
        <v>16</v>
      </c>
      <c r="K123" s="1">
        <f t="shared" si="16"/>
        <v>47.5</v>
      </c>
      <c r="L123" s="1">
        <f t="shared" si="17"/>
        <v>82.3</v>
      </c>
    </row>
    <row r="124" spans="1:12">
      <c r="A124" s="1">
        <v>119</v>
      </c>
      <c r="B124" t="s">
        <v>102</v>
      </c>
      <c r="C124" s="1">
        <v>2001</v>
      </c>
      <c r="D124" s="1" t="s">
        <v>6</v>
      </c>
      <c r="F124" s="1">
        <v>62.5</v>
      </c>
      <c r="G124" s="11">
        <f t="shared" si="15"/>
        <v>54</v>
      </c>
      <c r="H124" s="1">
        <v>16.5</v>
      </c>
      <c r="I124" s="1">
        <v>17</v>
      </c>
      <c r="J124" s="1">
        <v>17</v>
      </c>
      <c r="K124" s="1">
        <f t="shared" si="16"/>
        <v>50.5</v>
      </c>
      <c r="L124" s="1">
        <f t="shared" si="17"/>
        <v>104.5</v>
      </c>
    </row>
    <row r="125" spans="1:12">
      <c r="C125" s="1"/>
      <c r="D125" s="1"/>
    </row>
    <row r="126" spans="1:12">
      <c r="C126" s="1"/>
      <c r="D126" s="1"/>
    </row>
    <row r="127" spans="1:12">
      <c r="A127" t="s">
        <v>110</v>
      </c>
    </row>
    <row r="128" spans="1:12">
      <c r="A128" s="1" t="s">
        <v>52</v>
      </c>
      <c r="B128" s="1" t="s">
        <v>1</v>
      </c>
      <c r="C128" s="1" t="s">
        <v>2</v>
      </c>
      <c r="D128" s="1" t="s">
        <v>3</v>
      </c>
      <c r="F128" s="1" t="s">
        <v>120</v>
      </c>
      <c r="G128" s="1" t="s">
        <v>121</v>
      </c>
      <c r="H128" s="1" t="s">
        <v>122</v>
      </c>
      <c r="I128" s="1" t="s">
        <v>123</v>
      </c>
      <c r="J128" s="1" t="s">
        <v>124</v>
      </c>
      <c r="K128" s="1" t="s">
        <v>125</v>
      </c>
      <c r="L128" s="1" t="s">
        <v>126</v>
      </c>
    </row>
    <row r="129" spans="1:12">
      <c r="A129" s="1">
        <v>122</v>
      </c>
      <c r="B129" s="12" t="s">
        <v>132</v>
      </c>
      <c r="C129" s="4">
        <v>1999</v>
      </c>
      <c r="D129" s="4" t="s">
        <v>133</v>
      </c>
      <c r="E129" s="3" t="s">
        <v>50</v>
      </c>
      <c r="F129" s="1">
        <v>46</v>
      </c>
      <c r="G129" s="11">
        <f t="shared" ref="G129:G133" si="18">60+((F129-65)*2.4)</f>
        <v>14.399999999999999</v>
      </c>
      <c r="H129" s="1">
        <v>15</v>
      </c>
      <c r="I129" s="1">
        <v>15</v>
      </c>
      <c r="J129" s="1">
        <v>15</v>
      </c>
      <c r="K129" s="1">
        <f t="shared" ref="K129:K133" si="19">SUM(H129:J129)</f>
        <v>45</v>
      </c>
      <c r="L129" s="1">
        <f t="shared" ref="L129:L133" si="20">SUM(G129+K129)</f>
        <v>59.4</v>
      </c>
    </row>
    <row r="130" spans="1:12">
      <c r="A130" s="1">
        <v>123</v>
      </c>
      <c r="B130" s="3" t="s">
        <v>114</v>
      </c>
      <c r="C130" s="4">
        <v>1999</v>
      </c>
      <c r="D130" s="4" t="s">
        <v>6</v>
      </c>
      <c r="E130" s="3" t="s">
        <v>50</v>
      </c>
      <c r="G130" s="11">
        <f t="shared" si="18"/>
        <v>-96</v>
      </c>
      <c r="K130" s="1">
        <f t="shared" si="19"/>
        <v>0</v>
      </c>
      <c r="L130" s="1" t="s">
        <v>139</v>
      </c>
    </row>
    <row r="131" spans="1:12">
      <c r="A131" s="1">
        <v>124</v>
      </c>
      <c r="B131" t="s">
        <v>111</v>
      </c>
      <c r="C131" s="1">
        <v>2000</v>
      </c>
      <c r="D131" s="1" t="s">
        <v>6</v>
      </c>
      <c r="F131" s="1">
        <v>36</v>
      </c>
      <c r="G131" s="11">
        <f t="shared" si="18"/>
        <v>-9.5999999999999943</v>
      </c>
      <c r="H131" s="1">
        <v>15</v>
      </c>
      <c r="I131" s="1">
        <v>13.5</v>
      </c>
      <c r="J131" s="1">
        <v>14</v>
      </c>
      <c r="K131" s="1">
        <f t="shared" si="19"/>
        <v>42.5</v>
      </c>
      <c r="L131" s="1">
        <f t="shared" si="20"/>
        <v>32.900000000000006</v>
      </c>
    </row>
    <row r="132" spans="1:12">
      <c r="A132" s="1">
        <v>125</v>
      </c>
      <c r="B132" t="s">
        <v>112</v>
      </c>
      <c r="C132" s="1">
        <v>2001</v>
      </c>
      <c r="D132" s="1" t="s">
        <v>6</v>
      </c>
      <c r="F132" s="1">
        <v>46</v>
      </c>
      <c r="G132" s="11">
        <f t="shared" si="18"/>
        <v>14.399999999999999</v>
      </c>
      <c r="H132" s="1">
        <v>15.5</v>
      </c>
      <c r="I132" s="1">
        <v>15</v>
      </c>
      <c r="J132" s="1">
        <v>15.5</v>
      </c>
      <c r="K132" s="1">
        <f t="shared" si="19"/>
        <v>46</v>
      </c>
      <c r="L132" s="1">
        <f t="shared" si="20"/>
        <v>60.4</v>
      </c>
    </row>
    <row r="133" spans="1:12">
      <c r="A133" s="1">
        <v>126</v>
      </c>
      <c r="B133" t="s">
        <v>113</v>
      </c>
      <c r="C133" s="1">
        <v>2000</v>
      </c>
      <c r="D133" s="1" t="s">
        <v>6</v>
      </c>
      <c r="F133" s="1">
        <v>53</v>
      </c>
      <c r="G133" s="11">
        <f t="shared" si="18"/>
        <v>31.200000000000003</v>
      </c>
      <c r="H133" s="1">
        <v>16</v>
      </c>
      <c r="I133" s="1">
        <v>15.5</v>
      </c>
      <c r="J133" s="1">
        <v>16</v>
      </c>
      <c r="K133" s="1">
        <f t="shared" si="19"/>
        <v>47.5</v>
      </c>
      <c r="L133" s="1">
        <f t="shared" si="20"/>
        <v>78.7</v>
      </c>
    </row>
  </sheetData>
  <mergeCells count="2">
    <mergeCell ref="B1:D1"/>
    <mergeCell ref="B2:D2"/>
  </mergeCells>
  <pageMargins left="0.7" right="0.7" top="0.75" bottom="0.75" header="0.3" footer="0.3"/>
  <pageSetup paperSize="9" orientation="landscape" r:id="rId1"/>
  <rowBreaks count="2" manualBreakCount="2">
    <brk id="56" max="16383" man="1"/>
    <brk id="109" max="16383" man="1"/>
  </rowBreaks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workbookViewId="0">
      <selection activeCell="A4" sqref="A4:I7"/>
    </sheetView>
  </sheetViews>
  <sheetFormatPr defaultRowHeight="14.25"/>
  <cols>
    <col min="1" max="1" width="5.25" customWidth="1"/>
    <col min="2" max="2" width="22.5" customWidth="1"/>
    <col min="4" max="4" width="15.25" customWidth="1"/>
    <col min="5" max="5" width="4" customWidth="1"/>
    <col min="6" max="6" width="8.75" style="1"/>
    <col min="7" max="7" width="9.875" style="1" customWidth="1"/>
    <col min="8" max="10" width="8.75" style="1"/>
    <col min="11" max="11" width="11.25" style="1" customWidth="1"/>
    <col min="12" max="12" width="8.75" style="1"/>
    <col min="13" max="13" width="8.75" customWidth="1"/>
  </cols>
  <sheetData>
    <row r="1" spans="1:12">
      <c r="B1" s="14" t="s">
        <v>117</v>
      </c>
      <c r="C1" s="14"/>
      <c r="D1" s="14"/>
    </row>
    <row r="2" spans="1:12">
      <c r="B2" s="14" t="s">
        <v>136</v>
      </c>
      <c r="C2" s="14"/>
      <c r="D2" s="14"/>
    </row>
    <row r="3" spans="1:12">
      <c r="B3" t="s">
        <v>0</v>
      </c>
      <c r="C3" t="s">
        <v>118</v>
      </c>
    </row>
    <row r="4" spans="1:12">
      <c r="E4" t="s">
        <v>142</v>
      </c>
      <c r="F4" s="13"/>
      <c r="G4" s="13"/>
      <c r="H4" s="13"/>
      <c r="I4" s="13"/>
      <c r="J4" s="13"/>
      <c r="K4" s="13"/>
      <c r="L4" s="13"/>
    </row>
    <row r="5" spans="1:12">
      <c r="A5" t="s">
        <v>140</v>
      </c>
      <c r="F5" s="13" t="s">
        <v>143</v>
      </c>
      <c r="G5" s="2" t="s">
        <v>144</v>
      </c>
      <c r="H5" s="13"/>
      <c r="I5" s="13"/>
      <c r="J5" s="13"/>
      <c r="K5" s="13"/>
      <c r="L5" s="13"/>
    </row>
    <row r="6" spans="1:12">
      <c r="F6" s="13" t="s">
        <v>145</v>
      </c>
      <c r="G6" s="2" t="s">
        <v>146</v>
      </c>
      <c r="H6" s="13"/>
      <c r="I6" s="13"/>
      <c r="J6" s="13"/>
      <c r="K6" s="13"/>
      <c r="L6" s="13"/>
    </row>
    <row r="7" spans="1:12">
      <c r="A7" t="s">
        <v>141</v>
      </c>
      <c r="F7" s="13" t="s">
        <v>147</v>
      </c>
      <c r="G7" s="2" t="s">
        <v>148</v>
      </c>
      <c r="H7" s="13"/>
      <c r="I7" s="13"/>
      <c r="J7" s="13"/>
      <c r="K7" s="13"/>
      <c r="L7" s="13"/>
    </row>
    <row r="8" spans="1:12">
      <c r="F8" s="13"/>
      <c r="G8" s="13"/>
      <c r="H8" s="13"/>
      <c r="I8" s="13"/>
      <c r="J8" s="13"/>
      <c r="K8" s="13"/>
      <c r="L8" s="13"/>
    </row>
    <row r="10" spans="1:12">
      <c r="A10" t="s">
        <v>4</v>
      </c>
    </row>
    <row r="11" spans="1:12">
      <c r="A11" s="1" t="s">
        <v>52</v>
      </c>
      <c r="B11" s="1" t="s">
        <v>1</v>
      </c>
      <c r="C11" s="1" t="s">
        <v>2</v>
      </c>
      <c r="D11" s="1" t="s">
        <v>3</v>
      </c>
      <c r="F11" s="1" t="s">
        <v>120</v>
      </c>
      <c r="G11" s="1" t="s">
        <v>121</v>
      </c>
      <c r="H11" s="1" t="s">
        <v>122</v>
      </c>
      <c r="I11" s="1" t="s">
        <v>123</v>
      </c>
      <c r="J11" s="1" t="s">
        <v>124</v>
      </c>
      <c r="K11" s="1" t="s">
        <v>125</v>
      </c>
      <c r="L11" s="1" t="s">
        <v>126</v>
      </c>
    </row>
    <row r="12" spans="1:12">
      <c r="A12" s="1">
        <v>6</v>
      </c>
      <c r="B12" s="7" t="s">
        <v>71</v>
      </c>
      <c r="C12" s="8">
        <v>2003</v>
      </c>
      <c r="D12" s="8" t="s">
        <v>41</v>
      </c>
      <c r="E12" s="7" t="s">
        <v>50</v>
      </c>
      <c r="F12" s="1">
        <v>13.5</v>
      </c>
      <c r="G12" s="9">
        <f t="shared" ref="G12:G46" si="0">60+((F12-15)*5.2)</f>
        <v>52.2</v>
      </c>
      <c r="H12" s="1">
        <v>13</v>
      </c>
      <c r="I12" s="1">
        <v>13</v>
      </c>
      <c r="J12" s="1">
        <v>13.5</v>
      </c>
      <c r="K12" s="1">
        <f t="shared" ref="K12:K46" si="1">SUM(H12:J12)</f>
        <v>39.5</v>
      </c>
      <c r="L12" s="1">
        <f t="shared" ref="L12:L46" si="2">SUM(G12+K12)</f>
        <v>91.7</v>
      </c>
    </row>
    <row r="13" spans="1:12">
      <c r="A13" s="1">
        <v>7</v>
      </c>
      <c r="B13" t="s">
        <v>9</v>
      </c>
      <c r="C13" s="1">
        <v>2006</v>
      </c>
      <c r="D13" s="1" t="s">
        <v>6</v>
      </c>
      <c r="F13" s="1">
        <v>8</v>
      </c>
      <c r="G13" s="9">
        <f t="shared" si="0"/>
        <v>23.6</v>
      </c>
      <c r="H13" s="1">
        <v>8</v>
      </c>
      <c r="I13" s="1">
        <v>8</v>
      </c>
      <c r="J13" s="1">
        <v>8</v>
      </c>
      <c r="K13" s="1">
        <f t="shared" si="1"/>
        <v>24</v>
      </c>
      <c r="L13" s="1">
        <f t="shared" si="2"/>
        <v>47.6</v>
      </c>
    </row>
    <row r="14" spans="1:12">
      <c r="A14" s="1">
        <v>8</v>
      </c>
      <c r="B14" t="s">
        <v>11</v>
      </c>
      <c r="C14" s="1">
        <v>2008</v>
      </c>
      <c r="D14" s="1" t="s">
        <v>6</v>
      </c>
      <c r="G14" s="9">
        <f t="shared" si="0"/>
        <v>-18</v>
      </c>
      <c r="K14" s="1">
        <f t="shared" si="1"/>
        <v>0</v>
      </c>
      <c r="L14" s="1" t="s">
        <v>139</v>
      </c>
    </row>
    <row r="15" spans="1:12">
      <c r="A15" s="1">
        <v>9</v>
      </c>
      <c r="B15" t="s">
        <v>19</v>
      </c>
      <c r="C15" s="1">
        <v>2009</v>
      </c>
      <c r="D15" s="1" t="s">
        <v>12</v>
      </c>
      <c r="G15" s="9">
        <f t="shared" si="0"/>
        <v>-18</v>
      </c>
      <c r="K15" s="1">
        <f t="shared" si="1"/>
        <v>0</v>
      </c>
      <c r="L15" s="1" t="s">
        <v>139</v>
      </c>
    </row>
    <row r="16" spans="1:12">
      <c r="A16" s="1">
        <v>10</v>
      </c>
      <c r="B16" t="s">
        <v>22</v>
      </c>
      <c r="C16" s="1">
        <v>2006</v>
      </c>
      <c r="D16" s="1" t="s">
        <v>20</v>
      </c>
      <c r="F16" s="1">
        <v>14</v>
      </c>
      <c r="G16" s="9">
        <f t="shared" si="0"/>
        <v>54.8</v>
      </c>
      <c r="H16" s="1">
        <v>8</v>
      </c>
      <c r="I16" s="1">
        <v>7.5</v>
      </c>
      <c r="J16" s="1">
        <v>8</v>
      </c>
      <c r="K16" s="1">
        <f t="shared" si="1"/>
        <v>23.5</v>
      </c>
      <c r="L16" s="1">
        <f t="shared" si="2"/>
        <v>78.3</v>
      </c>
    </row>
    <row r="17" spans="1:12">
      <c r="A17" s="1">
        <v>11</v>
      </c>
      <c r="B17" t="s">
        <v>35</v>
      </c>
      <c r="C17" s="1">
        <v>2008</v>
      </c>
      <c r="D17" s="1" t="s">
        <v>27</v>
      </c>
      <c r="F17" s="1">
        <v>6</v>
      </c>
      <c r="G17" s="9">
        <f t="shared" si="0"/>
        <v>13.199999999999996</v>
      </c>
      <c r="H17" s="1">
        <v>5.5</v>
      </c>
      <c r="I17" s="1">
        <v>5</v>
      </c>
      <c r="J17" s="1">
        <v>5.5</v>
      </c>
      <c r="K17" s="1">
        <f t="shared" si="1"/>
        <v>16</v>
      </c>
      <c r="L17" s="1">
        <f t="shared" si="2"/>
        <v>29.199999999999996</v>
      </c>
    </row>
    <row r="18" spans="1:12">
      <c r="A18" s="1">
        <v>12</v>
      </c>
      <c r="B18" t="s">
        <v>42</v>
      </c>
      <c r="C18" s="1">
        <v>2006</v>
      </c>
      <c r="D18" s="1" t="s">
        <v>41</v>
      </c>
      <c r="F18" s="1">
        <v>14.5</v>
      </c>
      <c r="G18" s="9">
        <f t="shared" si="0"/>
        <v>57.4</v>
      </c>
      <c r="H18" s="1">
        <v>14.5</v>
      </c>
      <c r="I18" s="1">
        <v>14.5</v>
      </c>
      <c r="J18" s="1">
        <v>14.5</v>
      </c>
      <c r="K18" s="1">
        <f t="shared" si="1"/>
        <v>43.5</v>
      </c>
      <c r="L18" s="1">
        <f t="shared" si="2"/>
        <v>100.9</v>
      </c>
    </row>
    <row r="19" spans="1:12">
      <c r="A19" s="1">
        <v>13</v>
      </c>
      <c r="B19" t="s">
        <v>43</v>
      </c>
      <c r="C19" s="1">
        <v>2006</v>
      </c>
      <c r="D19" s="1" t="s">
        <v>41</v>
      </c>
      <c r="F19" s="1">
        <v>15</v>
      </c>
      <c r="G19" s="9">
        <f t="shared" si="0"/>
        <v>60</v>
      </c>
      <c r="H19" s="1">
        <v>15</v>
      </c>
      <c r="I19" s="1">
        <v>15</v>
      </c>
      <c r="J19" s="1">
        <v>15</v>
      </c>
      <c r="K19" s="1">
        <f t="shared" si="1"/>
        <v>45</v>
      </c>
      <c r="L19" s="1">
        <f t="shared" si="2"/>
        <v>105</v>
      </c>
    </row>
    <row r="20" spans="1:12">
      <c r="A20" s="1">
        <v>14</v>
      </c>
      <c r="B20" t="s">
        <v>44</v>
      </c>
      <c r="C20" s="1">
        <v>2007</v>
      </c>
      <c r="D20" s="1" t="s">
        <v>41</v>
      </c>
      <c r="F20" s="1">
        <v>14.5</v>
      </c>
      <c r="G20" s="9">
        <f t="shared" si="0"/>
        <v>57.4</v>
      </c>
      <c r="H20" s="1">
        <v>14.5</v>
      </c>
      <c r="I20" s="1">
        <v>14.5</v>
      </c>
      <c r="J20" s="1">
        <v>14.5</v>
      </c>
      <c r="K20" s="1">
        <f t="shared" si="1"/>
        <v>43.5</v>
      </c>
      <c r="L20" s="1">
        <f t="shared" si="2"/>
        <v>100.9</v>
      </c>
    </row>
    <row r="21" spans="1:12">
      <c r="A21" s="1">
        <v>15</v>
      </c>
      <c r="B21" t="s">
        <v>45</v>
      </c>
      <c r="C21" s="1">
        <v>2007</v>
      </c>
      <c r="D21" s="1" t="s">
        <v>41</v>
      </c>
      <c r="F21" s="1">
        <v>15</v>
      </c>
      <c r="G21" s="9">
        <f t="shared" si="0"/>
        <v>60</v>
      </c>
      <c r="H21" s="1">
        <v>15</v>
      </c>
      <c r="I21" s="1">
        <v>15</v>
      </c>
      <c r="J21" s="1">
        <v>15</v>
      </c>
      <c r="K21" s="1">
        <f t="shared" si="1"/>
        <v>45</v>
      </c>
      <c r="L21" s="1">
        <f t="shared" si="2"/>
        <v>105</v>
      </c>
    </row>
    <row r="22" spans="1:12">
      <c r="A22" s="1">
        <v>16</v>
      </c>
      <c r="B22" t="s">
        <v>39</v>
      </c>
      <c r="C22" s="1">
        <v>2008</v>
      </c>
      <c r="D22" s="1" t="s">
        <v>36</v>
      </c>
      <c r="F22" s="1">
        <v>6.5</v>
      </c>
      <c r="G22" s="9">
        <f t="shared" si="0"/>
        <v>15.799999999999997</v>
      </c>
      <c r="H22" s="1">
        <v>7</v>
      </c>
      <c r="I22" s="1">
        <v>6</v>
      </c>
      <c r="J22" s="1">
        <v>6.5</v>
      </c>
      <c r="K22" s="1">
        <f t="shared" si="1"/>
        <v>19.5</v>
      </c>
      <c r="L22" s="1">
        <f t="shared" si="2"/>
        <v>35.299999999999997</v>
      </c>
    </row>
    <row r="23" spans="1:12">
      <c r="A23" s="1">
        <v>17</v>
      </c>
      <c r="B23" t="s">
        <v>40</v>
      </c>
      <c r="C23" s="1">
        <v>2009</v>
      </c>
      <c r="D23" s="1" t="s">
        <v>36</v>
      </c>
      <c r="G23" s="9">
        <f t="shared" si="0"/>
        <v>-18</v>
      </c>
      <c r="K23" s="1">
        <f t="shared" si="1"/>
        <v>0</v>
      </c>
      <c r="L23" s="1" t="s">
        <v>139</v>
      </c>
    </row>
    <row r="24" spans="1:12">
      <c r="A24" s="1">
        <v>18</v>
      </c>
      <c r="B24" t="s">
        <v>31</v>
      </c>
      <c r="C24" s="1">
        <v>2007</v>
      </c>
      <c r="D24" s="1" t="s">
        <v>27</v>
      </c>
      <c r="G24" s="9">
        <f t="shared" si="0"/>
        <v>-18</v>
      </c>
      <c r="K24" s="1">
        <f t="shared" si="1"/>
        <v>0</v>
      </c>
      <c r="L24" s="1" t="s">
        <v>139</v>
      </c>
    </row>
    <row r="25" spans="1:12">
      <c r="A25" s="1">
        <v>19</v>
      </c>
      <c r="B25" t="s">
        <v>33</v>
      </c>
      <c r="C25" s="1">
        <v>2007</v>
      </c>
      <c r="D25" s="1" t="s">
        <v>27</v>
      </c>
      <c r="F25" s="1">
        <v>15.5</v>
      </c>
      <c r="G25" s="9">
        <f t="shared" si="0"/>
        <v>62.6</v>
      </c>
      <c r="H25" s="1">
        <v>11.5</v>
      </c>
      <c r="I25" s="1">
        <v>11</v>
      </c>
      <c r="J25" s="1">
        <v>12</v>
      </c>
      <c r="K25" s="1">
        <f t="shared" si="1"/>
        <v>34.5</v>
      </c>
      <c r="L25" s="1">
        <f t="shared" si="2"/>
        <v>97.1</v>
      </c>
    </row>
    <row r="26" spans="1:12">
      <c r="A26" s="1">
        <v>20</v>
      </c>
      <c r="B26" t="s">
        <v>29</v>
      </c>
      <c r="C26" s="1">
        <v>2007</v>
      </c>
      <c r="D26" s="1" t="s">
        <v>27</v>
      </c>
      <c r="F26" s="1">
        <v>15.5</v>
      </c>
      <c r="G26" s="9">
        <f t="shared" si="0"/>
        <v>62.6</v>
      </c>
      <c r="H26" s="1">
        <v>15.5</v>
      </c>
      <c r="I26" s="1">
        <v>15.5</v>
      </c>
      <c r="J26" s="1">
        <v>15.5</v>
      </c>
      <c r="K26" s="1">
        <f t="shared" si="1"/>
        <v>46.5</v>
      </c>
      <c r="L26" s="1">
        <f t="shared" si="2"/>
        <v>109.1</v>
      </c>
    </row>
    <row r="27" spans="1:12">
      <c r="A27" s="1">
        <v>21</v>
      </c>
      <c r="B27" t="s">
        <v>25</v>
      </c>
      <c r="C27" s="1">
        <v>2008</v>
      </c>
      <c r="D27" s="1" t="s">
        <v>23</v>
      </c>
      <c r="F27" s="1">
        <v>8</v>
      </c>
      <c r="G27" s="9">
        <f t="shared" si="0"/>
        <v>23.6</v>
      </c>
      <c r="H27" s="1">
        <v>7</v>
      </c>
      <c r="I27" s="1">
        <v>8</v>
      </c>
      <c r="J27" s="1">
        <v>8</v>
      </c>
      <c r="K27" s="1">
        <f t="shared" si="1"/>
        <v>23</v>
      </c>
      <c r="L27" s="1">
        <f t="shared" si="2"/>
        <v>46.6</v>
      </c>
    </row>
    <row r="28" spans="1:12">
      <c r="A28" s="1">
        <v>22</v>
      </c>
      <c r="B28" t="s">
        <v>30</v>
      </c>
      <c r="C28" s="1">
        <v>2007</v>
      </c>
      <c r="D28" s="1" t="s">
        <v>27</v>
      </c>
      <c r="F28" s="1">
        <v>11</v>
      </c>
      <c r="G28" s="9">
        <f t="shared" si="0"/>
        <v>39.200000000000003</v>
      </c>
      <c r="H28" s="1">
        <v>11</v>
      </c>
      <c r="I28" s="1">
        <v>11</v>
      </c>
      <c r="J28" s="1">
        <v>11</v>
      </c>
      <c r="K28" s="1">
        <f t="shared" si="1"/>
        <v>33</v>
      </c>
      <c r="L28" s="1">
        <f t="shared" si="2"/>
        <v>72.2</v>
      </c>
    </row>
    <row r="29" spans="1:12">
      <c r="A29" s="1">
        <v>23</v>
      </c>
      <c r="B29" t="s">
        <v>37</v>
      </c>
      <c r="C29" s="1">
        <v>2006</v>
      </c>
      <c r="D29" s="1" t="s">
        <v>36</v>
      </c>
      <c r="F29" s="1">
        <v>14</v>
      </c>
      <c r="G29" s="9">
        <f t="shared" si="0"/>
        <v>54.8</v>
      </c>
      <c r="H29" s="1">
        <v>14</v>
      </c>
      <c r="I29" s="1">
        <v>14</v>
      </c>
      <c r="J29" s="1">
        <v>14</v>
      </c>
      <c r="K29" s="1">
        <f t="shared" si="1"/>
        <v>42</v>
      </c>
      <c r="L29" s="1">
        <f t="shared" si="2"/>
        <v>96.8</v>
      </c>
    </row>
    <row r="30" spans="1:12">
      <c r="A30" s="1">
        <v>24</v>
      </c>
      <c r="B30" t="s">
        <v>34</v>
      </c>
      <c r="C30" s="1">
        <v>2008</v>
      </c>
      <c r="D30" s="1" t="s">
        <v>27</v>
      </c>
      <c r="F30" s="1">
        <v>10</v>
      </c>
      <c r="G30" s="9">
        <f t="shared" si="0"/>
        <v>34</v>
      </c>
      <c r="H30" s="1">
        <v>10.5</v>
      </c>
      <c r="I30" s="1">
        <v>10</v>
      </c>
      <c r="J30" s="1">
        <v>10</v>
      </c>
      <c r="K30" s="1">
        <f t="shared" si="1"/>
        <v>30.5</v>
      </c>
      <c r="L30" s="1">
        <f t="shared" si="2"/>
        <v>64.5</v>
      </c>
    </row>
    <row r="31" spans="1:12">
      <c r="A31" s="1">
        <v>25</v>
      </c>
      <c r="B31" t="s">
        <v>18</v>
      </c>
      <c r="C31" s="1">
        <v>2008</v>
      </c>
      <c r="D31" s="1" t="s">
        <v>12</v>
      </c>
      <c r="F31" s="1">
        <v>15.5</v>
      </c>
      <c r="G31" s="9">
        <f t="shared" si="0"/>
        <v>62.6</v>
      </c>
      <c r="H31" s="1">
        <v>15.5</v>
      </c>
      <c r="I31" s="1">
        <v>15.5</v>
      </c>
      <c r="J31" s="1">
        <v>15.5</v>
      </c>
      <c r="K31" s="1">
        <f t="shared" si="1"/>
        <v>46.5</v>
      </c>
      <c r="L31" s="1">
        <f t="shared" si="2"/>
        <v>109.1</v>
      </c>
    </row>
    <row r="32" spans="1:12">
      <c r="A32" s="1">
        <v>26</v>
      </c>
      <c r="B32" t="s">
        <v>32</v>
      </c>
      <c r="C32" s="1">
        <v>2007</v>
      </c>
      <c r="D32" s="1" t="s">
        <v>27</v>
      </c>
      <c r="F32" s="1">
        <v>15</v>
      </c>
      <c r="G32" s="9">
        <f t="shared" si="0"/>
        <v>60</v>
      </c>
      <c r="H32" s="1">
        <v>15</v>
      </c>
      <c r="I32" s="1">
        <v>15</v>
      </c>
      <c r="J32" s="1">
        <v>15</v>
      </c>
      <c r="K32" s="1">
        <f t="shared" si="1"/>
        <v>45</v>
      </c>
      <c r="L32" s="1">
        <f t="shared" si="2"/>
        <v>105</v>
      </c>
    </row>
    <row r="33" spans="1:12">
      <c r="A33" s="1">
        <v>27</v>
      </c>
      <c r="B33" t="s">
        <v>26</v>
      </c>
      <c r="C33" s="1">
        <v>2008</v>
      </c>
      <c r="D33" s="1" t="s">
        <v>23</v>
      </c>
      <c r="F33" s="1">
        <v>14.5</v>
      </c>
      <c r="G33" s="9">
        <f t="shared" si="0"/>
        <v>57.4</v>
      </c>
      <c r="H33" s="1">
        <v>14.5</v>
      </c>
      <c r="I33" s="1">
        <v>14.5</v>
      </c>
      <c r="J33" s="1">
        <v>14.5</v>
      </c>
      <c r="K33" s="1">
        <f t="shared" si="1"/>
        <v>43.5</v>
      </c>
      <c r="L33" s="1">
        <f t="shared" si="2"/>
        <v>100.9</v>
      </c>
    </row>
    <row r="34" spans="1:12">
      <c r="A34" s="1">
        <v>28</v>
      </c>
      <c r="B34" t="s">
        <v>8</v>
      </c>
      <c r="C34" s="1">
        <v>2006</v>
      </c>
      <c r="D34" s="1" t="s">
        <v>6</v>
      </c>
      <c r="F34" s="1">
        <v>15.5</v>
      </c>
      <c r="G34" s="9">
        <f t="shared" si="0"/>
        <v>62.6</v>
      </c>
      <c r="H34" s="1">
        <v>9</v>
      </c>
      <c r="I34" s="1">
        <v>9</v>
      </c>
      <c r="J34" s="1">
        <v>9.5</v>
      </c>
      <c r="K34" s="1">
        <f t="shared" si="1"/>
        <v>27.5</v>
      </c>
      <c r="L34" s="1">
        <f t="shared" si="2"/>
        <v>90.1</v>
      </c>
    </row>
    <row r="35" spans="1:12">
      <c r="A35" s="1">
        <v>29</v>
      </c>
      <c r="B35" t="s">
        <v>130</v>
      </c>
      <c r="C35" s="1">
        <v>2006</v>
      </c>
      <c r="D35" s="1" t="s">
        <v>12</v>
      </c>
      <c r="F35" s="1">
        <v>7.5</v>
      </c>
      <c r="G35" s="9">
        <f t="shared" si="0"/>
        <v>21</v>
      </c>
      <c r="H35" s="1">
        <v>7</v>
      </c>
      <c r="I35" s="1">
        <v>7</v>
      </c>
      <c r="J35" s="1">
        <v>7.5</v>
      </c>
      <c r="K35" s="1">
        <f t="shared" si="1"/>
        <v>21.5</v>
      </c>
      <c r="L35" s="1">
        <f t="shared" si="2"/>
        <v>42.5</v>
      </c>
    </row>
    <row r="36" spans="1:12">
      <c r="A36" s="1">
        <v>30</v>
      </c>
      <c r="B36" t="s">
        <v>10</v>
      </c>
      <c r="C36" s="1">
        <v>2007</v>
      </c>
      <c r="D36" s="1" t="s">
        <v>6</v>
      </c>
      <c r="F36" s="1">
        <v>15</v>
      </c>
      <c r="G36" s="9">
        <f t="shared" si="0"/>
        <v>60</v>
      </c>
      <c r="H36" s="1">
        <v>15</v>
      </c>
      <c r="I36" s="1">
        <v>15</v>
      </c>
      <c r="J36" s="1">
        <v>15</v>
      </c>
      <c r="K36" s="1">
        <f t="shared" si="1"/>
        <v>45</v>
      </c>
      <c r="L36" s="1">
        <f t="shared" si="2"/>
        <v>105</v>
      </c>
    </row>
    <row r="37" spans="1:12">
      <c r="A37" s="1">
        <v>31</v>
      </c>
      <c r="B37" t="s">
        <v>38</v>
      </c>
      <c r="C37" s="1">
        <v>2007</v>
      </c>
      <c r="D37" s="1" t="s">
        <v>36</v>
      </c>
      <c r="F37" s="1">
        <v>15.5</v>
      </c>
      <c r="G37" s="9">
        <f t="shared" si="0"/>
        <v>62.6</v>
      </c>
      <c r="H37" s="1">
        <v>15.5</v>
      </c>
      <c r="I37" s="1">
        <v>15.5</v>
      </c>
      <c r="J37" s="1">
        <v>15.5</v>
      </c>
      <c r="K37" s="1">
        <f t="shared" si="1"/>
        <v>46.5</v>
      </c>
      <c r="L37" s="1">
        <f t="shared" si="2"/>
        <v>109.1</v>
      </c>
    </row>
    <row r="38" spans="1:12">
      <c r="A38" s="1">
        <v>32</v>
      </c>
      <c r="B38" t="s">
        <v>21</v>
      </c>
      <c r="C38" s="1">
        <v>2006</v>
      </c>
      <c r="D38" s="1" t="s">
        <v>20</v>
      </c>
      <c r="F38" s="1">
        <v>16</v>
      </c>
      <c r="G38" s="9">
        <f t="shared" si="0"/>
        <v>65.2</v>
      </c>
      <c r="H38" s="1">
        <v>16</v>
      </c>
      <c r="I38" s="1">
        <v>16</v>
      </c>
      <c r="J38" s="1">
        <v>16</v>
      </c>
      <c r="K38" s="1">
        <f t="shared" si="1"/>
        <v>48</v>
      </c>
      <c r="L38" s="1">
        <f t="shared" si="2"/>
        <v>113.2</v>
      </c>
    </row>
    <row r="39" spans="1:12">
      <c r="A39" s="1">
        <v>33</v>
      </c>
      <c r="B39" t="s">
        <v>28</v>
      </c>
      <c r="C39" s="1">
        <v>2007</v>
      </c>
      <c r="D39" s="1" t="s">
        <v>27</v>
      </c>
      <c r="F39" s="1">
        <v>16</v>
      </c>
      <c r="G39" s="9">
        <f t="shared" si="0"/>
        <v>65.2</v>
      </c>
      <c r="H39" s="1">
        <v>16</v>
      </c>
      <c r="I39" s="1">
        <v>16</v>
      </c>
      <c r="J39" s="1">
        <v>16</v>
      </c>
      <c r="K39" s="1">
        <f t="shared" si="1"/>
        <v>48</v>
      </c>
      <c r="L39" s="1">
        <f t="shared" si="2"/>
        <v>113.2</v>
      </c>
    </row>
    <row r="40" spans="1:12">
      <c r="A40" s="1">
        <v>34</v>
      </c>
      <c r="B40" t="s">
        <v>16</v>
      </c>
      <c r="C40" s="1">
        <v>2006</v>
      </c>
      <c r="D40" s="1" t="s">
        <v>12</v>
      </c>
      <c r="F40" s="1">
        <v>15.5</v>
      </c>
      <c r="G40" s="9">
        <f t="shared" si="0"/>
        <v>62.6</v>
      </c>
      <c r="H40" s="1">
        <v>15.5</v>
      </c>
      <c r="I40" s="1">
        <v>15.5</v>
      </c>
      <c r="J40" s="1">
        <v>15.5</v>
      </c>
      <c r="K40" s="1">
        <f t="shared" si="1"/>
        <v>46.5</v>
      </c>
      <c r="L40" s="1">
        <f t="shared" si="2"/>
        <v>109.1</v>
      </c>
    </row>
    <row r="41" spans="1:12">
      <c r="A41" s="1">
        <v>35</v>
      </c>
      <c r="B41" t="s">
        <v>17</v>
      </c>
      <c r="C41" s="1">
        <v>2007</v>
      </c>
      <c r="D41" s="1" t="s">
        <v>12</v>
      </c>
      <c r="F41" s="1">
        <v>16.5</v>
      </c>
      <c r="G41" s="9">
        <f t="shared" si="0"/>
        <v>67.8</v>
      </c>
      <c r="H41" s="1">
        <v>16.5</v>
      </c>
      <c r="I41" s="1">
        <v>16.5</v>
      </c>
      <c r="J41" s="1">
        <v>16.5</v>
      </c>
      <c r="K41" s="1">
        <f t="shared" si="1"/>
        <v>49.5</v>
      </c>
      <c r="L41" s="1">
        <f t="shared" si="2"/>
        <v>117.3</v>
      </c>
    </row>
    <row r="42" spans="1:12">
      <c r="A42" s="1">
        <v>36</v>
      </c>
      <c r="B42" t="s">
        <v>7</v>
      </c>
      <c r="C42" s="1">
        <v>2006</v>
      </c>
      <c r="D42" s="1" t="s">
        <v>6</v>
      </c>
      <c r="F42" s="1">
        <v>15.5</v>
      </c>
      <c r="G42" s="9">
        <f t="shared" si="0"/>
        <v>62.6</v>
      </c>
      <c r="H42" s="1">
        <v>15.5</v>
      </c>
      <c r="I42" s="1">
        <v>15.5</v>
      </c>
      <c r="J42" s="1">
        <v>15.5</v>
      </c>
      <c r="K42" s="1">
        <f t="shared" si="1"/>
        <v>46.5</v>
      </c>
      <c r="L42" s="1">
        <f t="shared" si="2"/>
        <v>109.1</v>
      </c>
    </row>
    <row r="43" spans="1:12">
      <c r="A43" s="1">
        <v>37</v>
      </c>
      <c r="B43" t="s">
        <v>24</v>
      </c>
      <c r="C43" s="1">
        <v>2007</v>
      </c>
      <c r="D43" s="1" t="s">
        <v>23</v>
      </c>
      <c r="F43" s="1">
        <v>17</v>
      </c>
      <c r="G43" s="9">
        <f t="shared" si="0"/>
        <v>70.400000000000006</v>
      </c>
      <c r="H43" s="1">
        <v>14.5</v>
      </c>
      <c r="I43" s="1">
        <v>14.5</v>
      </c>
      <c r="J43" s="1">
        <v>14.5</v>
      </c>
      <c r="K43" s="1">
        <f t="shared" si="1"/>
        <v>43.5</v>
      </c>
      <c r="L43" s="1">
        <f t="shared" si="2"/>
        <v>113.9</v>
      </c>
    </row>
    <row r="44" spans="1:12">
      <c r="A44" s="1">
        <v>38</v>
      </c>
      <c r="B44" t="s">
        <v>5</v>
      </c>
      <c r="C44" s="1">
        <v>2006</v>
      </c>
      <c r="D44" s="1" t="s">
        <v>6</v>
      </c>
      <c r="F44" s="1">
        <v>17.5</v>
      </c>
      <c r="G44" s="9">
        <f t="shared" si="0"/>
        <v>73</v>
      </c>
      <c r="H44" s="1">
        <v>17.5</v>
      </c>
      <c r="I44" s="1">
        <v>17.5</v>
      </c>
      <c r="J44" s="1">
        <v>17.5</v>
      </c>
      <c r="K44" s="1">
        <f t="shared" si="1"/>
        <v>52.5</v>
      </c>
      <c r="L44" s="1">
        <f t="shared" si="2"/>
        <v>125.5</v>
      </c>
    </row>
    <row r="45" spans="1:12">
      <c r="A45" s="1">
        <v>39</v>
      </c>
      <c r="B45" t="s">
        <v>13</v>
      </c>
      <c r="C45" s="1">
        <v>2006</v>
      </c>
      <c r="D45" s="1" t="s">
        <v>12</v>
      </c>
      <c r="F45" s="1">
        <v>17.5</v>
      </c>
      <c r="G45" s="9">
        <f t="shared" si="0"/>
        <v>73</v>
      </c>
      <c r="H45" s="1">
        <v>18</v>
      </c>
      <c r="I45" s="1">
        <v>18</v>
      </c>
      <c r="J45" s="1">
        <v>18</v>
      </c>
      <c r="K45" s="1">
        <f t="shared" si="1"/>
        <v>54</v>
      </c>
      <c r="L45" s="1">
        <f t="shared" si="2"/>
        <v>127</v>
      </c>
    </row>
    <row r="46" spans="1:12">
      <c r="A46" s="1">
        <v>40</v>
      </c>
      <c r="B46" t="s">
        <v>15</v>
      </c>
      <c r="C46" s="1">
        <v>2006</v>
      </c>
      <c r="D46" s="1" t="s">
        <v>12</v>
      </c>
      <c r="F46" s="1">
        <v>17.5</v>
      </c>
      <c r="G46" s="9">
        <f t="shared" si="0"/>
        <v>73</v>
      </c>
      <c r="H46" s="1">
        <v>17.5</v>
      </c>
      <c r="I46" s="1">
        <v>17.5</v>
      </c>
      <c r="J46" s="1">
        <v>17.5</v>
      </c>
      <c r="K46" s="1">
        <f t="shared" si="1"/>
        <v>52.5</v>
      </c>
      <c r="L46" s="1">
        <f t="shared" si="2"/>
        <v>125.5</v>
      </c>
    </row>
    <row r="47" spans="1:12">
      <c r="A47" s="1"/>
    </row>
    <row r="50" spans="1:12">
      <c r="A50" t="s">
        <v>46</v>
      </c>
    </row>
    <row r="51" spans="1:12">
      <c r="A51" s="1" t="s">
        <v>52</v>
      </c>
      <c r="B51" s="1" t="s">
        <v>1</v>
      </c>
      <c r="C51" s="1" t="s">
        <v>2</v>
      </c>
      <c r="D51" s="1" t="s">
        <v>3</v>
      </c>
      <c r="F51" s="1" t="s">
        <v>120</v>
      </c>
      <c r="G51" s="1" t="s">
        <v>121</v>
      </c>
      <c r="H51" s="1" t="s">
        <v>122</v>
      </c>
      <c r="I51" s="1" t="s">
        <v>123</v>
      </c>
      <c r="J51" s="1" t="s">
        <v>124</v>
      </c>
      <c r="K51" s="1" t="s">
        <v>125</v>
      </c>
      <c r="L51" s="1" t="s">
        <v>126</v>
      </c>
    </row>
    <row r="52" spans="1:12">
      <c r="A52" s="1">
        <v>44</v>
      </c>
      <c r="B52" s="3" t="s">
        <v>49</v>
      </c>
      <c r="C52" s="4">
        <v>2000</v>
      </c>
      <c r="D52" s="4" t="s">
        <v>41</v>
      </c>
      <c r="E52" s="3" t="s">
        <v>50</v>
      </c>
      <c r="F52" s="1">
        <v>15</v>
      </c>
      <c r="G52" s="9">
        <f t="shared" ref="G52:G55" si="3">60+((F52-15)*5.2)</f>
        <v>60</v>
      </c>
      <c r="H52" s="1">
        <v>15</v>
      </c>
      <c r="I52" s="1">
        <v>15</v>
      </c>
      <c r="J52" s="1">
        <v>15</v>
      </c>
      <c r="K52" s="1">
        <f t="shared" ref="K52:K55" si="4">SUM(H52:J52)</f>
        <v>45</v>
      </c>
      <c r="L52" s="1">
        <f t="shared" ref="L52:L55" si="5">SUM(G52+K52)</f>
        <v>105</v>
      </c>
    </row>
    <row r="53" spans="1:12">
      <c r="A53" s="1">
        <v>45</v>
      </c>
      <c r="B53" s="3" t="s">
        <v>51</v>
      </c>
      <c r="C53" s="4">
        <v>2001</v>
      </c>
      <c r="D53" s="4" t="s">
        <v>41</v>
      </c>
      <c r="E53" s="3" t="s">
        <v>50</v>
      </c>
      <c r="F53" s="1">
        <v>15</v>
      </c>
      <c r="G53" s="9">
        <f t="shared" si="3"/>
        <v>60</v>
      </c>
      <c r="H53" s="1">
        <v>15</v>
      </c>
      <c r="I53" s="1">
        <v>15</v>
      </c>
      <c r="J53" s="1">
        <v>15</v>
      </c>
      <c r="K53" s="1">
        <f t="shared" si="4"/>
        <v>45</v>
      </c>
      <c r="L53" s="1">
        <f t="shared" si="5"/>
        <v>105</v>
      </c>
    </row>
    <row r="54" spans="1:12">
      <c r="A54" s="1">
        <v>46</v>
      </c>
      <c r="B54" t="s">
        <v>47</v>
      </c>
      <c r="C54" s="1">
        <v>2006</v>
      </c>
      <c r="D54" s="1" t="s">
        <v>27</v>
      </c>
      <c r="F54" s="1">
        <v>8.5</v>
      </c>
      <c r="G54" s="9">
        <f t="shared" si="3"/>
        <v>26.199999999999996</v>
      </c>
      <c r="H54" s="1">
        <v>8.5</v>
      </c>
      <c r="I54" s="1">
        <v>8.5</v>
      </c>
      <c r="J54" s="1">
        <v>8.5</v>
      </c>
      <c r="K54" s="1">
        <f t="shared" si="4"/>
        <v>25.5</v>
      </c>
      <c r="L54" s="1">
        <f t="shared" si="5"/>
        <v>51.699999999999996</v>
      </c>
    </row>
    <row r="55" spans="1:12">
      <c r="A55" s="1">
        <v>47</v>
      </c>
      <c r="B55" t="s">
        <v>48</v>
      </c>
      <c r="C55" s="1">
        <v>2007</v>
      </c>
      <c r="D55" s="1" t="s">
        <v>41</v>
      </c>
      <c r="F55" s="1">
        <v>11.5</v>
      </c>
      <c r="G55" s="9">
        <f t="shared" si="3"/>
        <v>41.8</v>
      </c>
      <c r="H55" s="1">
        <v>11.5</v>
      </c>
      <c r="I55" s="1">
        <v>11.5</v>
      </c>
      <c r="J55" s="1">
        <v>11.5</v>
      </c>
      <c r="K55" s="1">
        <f t="shared" si="4"/>
        <v>34.5</v>
      </c>
      <c r="L55" s="1">
        <f t="shared" si="5"/>
        <v>76.3</v>
      </c>
    </row>
    <row r="56" spans="1:12">
      <c r="A56" s="1"/>
      <c r="C56" s="1"/>
      <c r="D56" s="1"/>
    </row>
    <row r="57" spans="1:12">
      <c r="A57" s="2" t="s">
        <v>77</v>
      </c>
      <c r="C57" s="1"/>
      <c r="D57" s="1"/>
    </row>
    <row r="58" spans="1:12">
      <c r="A58" s="1" t="s">
        <v>52</v>
      </c>
      <c r="B58" s="1" t="s">
        <v>1</v>
      </c>
      <c r="C58" s="1" t="s">
        <v>2</v>
      </c>
      <c r="D58" s="1" t="s">
        <v>3</v>
      </c>
      <c r="F58" s="1" t="s">
        <v>120</v>
      </c>
      <c r="G58" s="1" t="s">
        <v>121</v>
      </c>
      <c r="H58" s="1" t="s">
        <v>122</v>
      </c>
      <c r="I58" s="1" t="s">
        <v>123</v>
      </c>
      <c r="J58" s="1" t="s">
        <v>124</v>
      </c>
      <c r="K58" s="1" t="s">
        <v>125</v>
      </c>
      <c r="L58" s="1" t="s">
        <v>126</v>
      </c>
    </row>
    <row r="59" spans="1:12">
      <c r="A59" s="1">
        <v>53</v>
      </c>
      <c r="B59" t="s">
        <v>55</v>
      </c>
      <c r="C59" s="1">
        <v>2005</v>
      </c>
      <c r="D59" s="1" t="s">
        <v>6</v>
      </c>
      <c r="G59" s="1">
        <f t="shared" ref="G59:G76" si="6">60+((F59-35)*3.6)</f>
        <v>-66</v>
      </c>
      <c r="K59" s="1">
        <f t="shared" ref="K59:K76" si="7">SUM(H59:J59)</f>
        <v>0</v>
      </c>
      <c r="L59" s="1" t="s">
        <v>139</v>
      </c>
    </row>
    <row r="60" spans="1:12">
      <c r="A60" s="1">
        <v>54</v>
      </c>
      <c r="B60" t="s">
        <v>66</v>
      </c>
      <c r="C60" s="1">
        <v>2005</v>
      </c>
      <c r="D60" s="1" t="s">
        <v>27</v>
      </c>
      <c r="G60" s="1">
        <f t="shared" si="6"/>
        <v>-66</v>
      </c>
      <c r="K60" s="1">
        <f t="shared" si="7"/>
        <v>0</v>
      </c>
      <c r="L60" s="1" t="s">
        <v>139</v>
      </c>
    </row>
    <row r="61" spans="1:12">
      <c r="A61" s="1">
        <v>55</v>
      </c>
      <c r="B61" t="s">
        <v>68</v>
      </c>
      <c r="C61" s="1">
        <v>2005</v>
      </c>
      <c r="D61" s="1" t="s">
        <v>27</v>
      </c>
      <c r="G61" s="1">
        <f t="shared" si="6"/>
        <v>-66</v>
      </c>
      <c r="K61" s="1">
        <f t="shared" si="7"/>
        <v>0</v>
      </c>
      <c r="L61" s="1" t="s">
        <v>139</v>
      </c>
    </row>
    <row r="62" spans="1:12">
      <c r="A62" s="1">
        <v>56</v>
      </c>
      <c r="B62" t="s">
        <v>67</v>
      </c>
      <c r="C62" s="1">
        <v>2005</v>
      </c>
      <c r="D62" s="1" t="s">
        <v>27</v>
      </c>
      <c r="G62" s="1">
        <f t="shared" si="6"/>
        <v>-66</v>
      </c>
      <c r="K62" s="1">
        <f t="shared" si="7"/>
        <v>0</v>
      </c>
      <c r="L62" s="1" t="s">
        <v>139</v>
      </c>
    </row>
    <row r="63" spans="1:12">
      <c r="A63" s="1">
        <v>57</v>
      </c>
      <c r="B63" t="s">
        <v>60</v>
      </c>
      <c r="C63" s="1">
        <v>2005</v>
      </c>
      <c r="D63" s="1" t="s">
        <v>12</v>
      </c>
      <c r="F63" s="1">
        <v>19.5</v>
      </c>
      <c r="G63" s="1">
        <f t="shared" si="6"/>
        <v>4.1999999999999957</v>
      </c>
      <c r="H63" s="1">
        <v>9</v>
      </c>
      <c r="I63" s="1">
        <v>9</v>
      </c>
      <c r="J63" s="1">
        <v>9.5</v>
      </c>
      <c r="K63" s="1">
        <f t="shared" si="7"/>
        <v>27.5</v>
      </c>
      <c r="L63" s="1">
        <f t="shared" ref="L63:L76" si="8">SUM(G63+K63)</f>
        <v>31.699999999999996</v>
      </c>
    </row>
    <row r="64" spans="1:12">
      <c r="A64" s="1">
        <v>58</v>
      </c>
      <c r="B64" t="s">
        <v>56</v>
      </c>
      <c r="C64" s="1">
        <v>2005</v>
      </c>
      <c r="D64" s="1" t="s">
        <v>6</v>
      </c>
      <c r="G64" s="1">
        <f t="shared" si="6"/>
        <v>-66</v>
      </c>
      <c r="K64" s="1">
        <f t="shared" si="7"/>
        <v>0</v>
      </c>
      <c r="L64" s="1" t="s">
        <v>139</v>
      </c>
    </row>
    <row r="65" spans="1:12">
      <c r="A65" s="1">
        <v>59</v>
      </c>
      <c r="B65" t="s">
        <v>65</v>
      </c>
      <c r="C65" s="1">
        <v>2005</v>
      </c>
      <c r="D65" s="1" t="s">
        <v>27</v>
      </c>
      <c r="G65" s="1">
        <f t="shared" si="6"/>
        <v>-66</v>
      </c>
      <c r="K65" s="1">
        <f t="shared" si="7"/>
        <v>0</v>
      </c>
      <c r="L65" s="1" t="s">
        <v>139</v>
      </c>
    </row>
    <row r="66" spans="1:12">
      <c r="A66" s="1">
        <v>60</v>
      </c>
      <c r="B66" t="s">
        <v>58</v>
      </c>
      <c r="C66" s="1">
        <v>2005</v>
      </c>
      <c r="D66" s="1" t="s">
        <v>12</v>
      </c>
      <c r="F66" s="1">
        <v>21</v>
      </c>
      <c r="G66" s="1">
        <f t="shared" si="6"/>
        <v>9.6000000000000014</v>
      </c>
      <c r="H66" s="1">
        <v>9.5</v>
      </c>
      <c r="I66" s="1">
        <v>8.5</v>
      </c>
      <c r="J66" s="1">
        <v>9</v>
      </c>
      <c r="K66" s="1">
        <f t="shared" si="7"/>
        <v>27</v>
      </c>
      <c r="L66" s="1">
        <f t="shared" si="8"/>
        <v>36.6</v>
      </c>
    </row>
    <row r="67" spans="1:12">
      <c r="A67" s="1">
        <v>61</v>
      </c>
      <c r="B67" t="s">
        <v>63</v>
      </c>
      <c r="C67" s="1">
        <v>2005</v>
      </c>
      <c r="D67" s="1" t="s">
        <v>36</v>
      </c>
      <c r="F67" s="1">
        <v>22.5</v>
      </c>
      <c r="G67" s="1">
        <f t="shared" si="6"/>
        <v>15</v>
      </c>
      <c r="H67" s="1">
        <v>14.5</v>
      </c>
      <c r="I67" s="1">
        <v>13.5</v>
      </c>
      <c r="J67" s="1">
        <v>13.5</v>
      </c>
      <c r="K67" s="1">
        <f t="shared" si="7"/>
        <v>41.5</v>
      </c>
      <c r="L67" s="1">
        <f t="shared" si="8"/>
        <v>56.5</v>
      </c>
    </row>
    <row r="68" spans="1:12">
      <c r="A68" s="1">
        <v>62</v>
      </c>
      <c r="B68" t="s">
        <v>59</v>
      </c>
      <c r="C68" s="1">
        <v>2005</v>
      </c>
      <c r="D68" s="1" t="s">
        <v>12</v>
      </c>
      <c r="F68" s="1">
        <v>25.5</v>
      </c>
      <c r="G68" s="1">
        <f t="shared" si="6"/>
        <v>25.799999999999997</v>
      </c>
      <c r="H68" s="1">
        <v>13</v>
      </c>
      <c r="I68" s="1">
        <v>13</v>
      </c>
      <c r="J68" s="1">
        <v>13</v>
      </c>
      <c r="K68" s="1">
        <f t="shared" si="7"/>
        <v>39</v>
      </c>
      <c r="L68" s="1">
        <f t="shared" si="8"/>
        <v>64.8</v>
      </c>
    </row>
    <row r="69" spans="1:12">
      <c r="A69" s="1">
        <v>63</v>
      </c>
      <c r="B69" t="s">
        <v>64</v>
      </c>
      <c r="C69" s="1">
        <v>2005</v>
      </c>
      <c r="D69" s="1" t="s">
        <v>27</v>
      </c>
      <c r="F69" s="1">
        <v>25</v>
      </c>
      <c r="G69" s="1">
        <f t="shared" si="6"/>
        <v>24</v>
      </c>
      <c r="H69" s="1">
        <v>14.5</v>
      </c>
      <c r="I69" s="1">
        <v>14.5</v>
      </c>
      <c r="J69" s="1">
        <v>15</v>
      </c>
      <c r="K69" s="1">
        <f t="shared" si="7"/>
        <v>44</v>
      </c>
      <c r="L69" s="1">
        <f t="shared" si="8"/>
        <v>68</v>
      </c>
    </row>
    <row r="70" spans="1:12">
      <c r="A70" s="1">
        <v>64</v>
      </c>
      <c r="B70" t="s">
        <v>70</v>
      </c>
      <c r="C70" s="1">
        <v>2005</v>
      </c>
      <c r="D70" s="1" t="s">
        <v>23</v>
      </c>
      <c r="F70" s="1">
        <v>25.5</v>
      </c>
      <c r="G70" s="1">
        <f t="shared" si="6"/>
        <v>25.799999999999997</v>
      </c>
      <c r="H70" s="1">
        <v>15</v>
      </c>
      <c r="I70" s="1">
        <v>15</v>
      </c>
      <c r="J70" s="1">
        <v>15</v>
      </c>
      <c r="K70" s="1">
        <f t="shared" si="7"/>
        <v>45</v>
      </c>
      <c r="L70" s="1">
        <f t="shared" si="8"/>
        <v>70.8</v>
      </c>
    </row>
    <row r="71" spans="1:12">
      <c r="A71" s="1">
        <v>65</v>
      </c>
      <c r="B71" t="s">
        <v>137</v>
      </c>
      <c r="C71" s="1">
        <v>2005</v>
      </c>
      <c r="D71" s="1" t="s">
        <v>36</v>
      </c>
      <c r="F71" s="1">
        <v>26</v>
      </c>
      <c r="G71" s="1">
        <f t="shared" si="6"/>
        <v>27.6</v>
      </c>
      <c r="H71" s="1">
        <v>15</v>
      </c>
      <c r="I71" s="1">
        <v>15.5</v>
      </c>
      <c r="J71" s="1">
        <v>15</v>
      </c>
      <c r="K71" s="1">
        <f t="shared" si="7"/>
        <v>45.5</v>
      </c>
      <c r="L71" s="1">
        <f t="shared" si="8"/>
        <v>73.099999999999994</v>
      </c>
    </row>
    <row r="72" spans="1:12">
      <c r="A72" s="1">
        <v>66</v>
      </c>
      <c r="B72" t="s">
        <v>69</v>
      </c>
      <c r="C72" s="1">
        <v>2004</v>
      </c>
      <c r="D72" s="1" t="s">
        <v>23</v>
      </c>
      <c r="F72" s="1">
        <v>28</v>
      </c>
      <c r="G72" s="1">
        <f t="shared" si="6"/>
        <v>34.799999999999997</v>
      </c>
      <c r="H72" s="1">
        <v>15.5</v>
      </c>
      <c r="I72" s="1">
        <v>16</v>
      </c>
      <c r="J72" s="1">
        <v>15.5</v>
      </c>
      <c r="K72" s="1">
        <f t="shared" si="7"/>
        <v>47</v>
      </c>
      <c r="L72" s="1">
        <f t="shared" si="8"/>
        <v>81.8</v>
      </c>
    </row>
    <row r="73" spans="1:12">
      <c r="A73" s="1">
        <v>67</v>
      </c>
      <c r="B73" t="s">
        <v>61</v>
      </c>
      <c r="C73" s="1">
        <v>2004</v>
      </c>
      <c r="D73" s="1" t="s">
        <v>36</v>
      </c>
      <c r="F73" s="1">
        <v>26.5</v>
      </c>
      <c r="G73" s="1">
        <f t="shared" si="6"/>
        <v>29.4</v>
      </c>
      <c r="H73" s="1">
        <v>16</v>
      </c>
      <c r="I73" s="1">
        <v>16</v>
      </c>
      <c r="J73" s="1">
        <v>16</v>
      </c>
      <c r="K73" s="1">
        <f t="shared" si="7"/>
        <v>48</v>
      </c>
      <c r="L73" s="1">
        <f t="shared" si="8"/>
        <v>77.400000000000006</v>
      </c>
    </row>
    <row r="74" spans="1:12">
      <c r="A74" s="1">
        <v>68</v>
      </c>
      <c r="B74" t="s">
        <v>54</v>
      </c>
      <c r="C74" s="1">
        <v>2005</v>
      </c>
      <c r="D74" s="1" t="s">
        <v>6</v>
      </c>
      <c r="F74" s="1">
        <v>29.5</v>
      </c>
      <c r="G74" s="1">
        <f t="shared" si="6"/>
        <v>40.200000000000003</v>
      </c>
      <c r="H74" s="1">
        <v>16.5</v>
      </c>
      <c r="I74" s="1">
        <v>16.5</v>
      </c>
      <c r="J74" s="1">
        <v>16.5</v>
      </c>
      <c r="K74" s="1">
        <f t="shared" si="7"/>
        <v>49.5</v>
      </c>
      <c r="L74" s="1">
        <f t="shared" si="8"/>
        <v>89.7</v>
      </c>
    </row>
    <row r="75" spans="1:12">
      <c r="A75" s="1">
        <v>69</v>
      </c>
      <c r="B75" t="s">
        <v>53</v>
      </c>
      <c r="C75" s="1">
        <v>2004</v>
      </c>
      <c r="D75" s="1" t="s">
        <v>6</v>
      </c>
      <c r="F75" s="1">
        <v>30.5</v>
      </c>
      <c r="G75" s="1">
        <f t="shared" si="6"/>
        <v>43.8</v>
      </c>
      <c r="H75" s="1">
        <v>16.5</v>
      </c>
      <c r="I75" s="1">
        <v>17</v>
      </c>
      <c r="J75" s="1">
        <v>17</v>
      </c>
      <c r="K75" s="1">
        <f t="shared" si="7"/>
        <v>50.5</v>
      </c>
      <c r="L75" s="1">
        <f t="shared" si="8"/>
        <v>94.3</v>
      </c>
    </row>
    <row r="76" spans="1:12">
      <c r="A76" s="1">
        <v>70</v>
      </c>
      <c r="B76" t="s">
        <v>57</v>
      </c>
      <c r="C76" s="1">
        <v>2004</v>
      </c>
      <c r="D76" s="1" t="s">
        <v>12</v>
      </c>
      <c r="F76" s="1">
        <v>31.5</v>
      </c>
      <c r="G76" s="1">
        <f t="shared" si="6"/>
        <v>47.4</v>
      </c>
      <c r="H76" s="1">
        <v>16.5</v>
      </c>
      <c r="I76" s="1">
        <v>17</v>
      </c>
      <c r="J76" s="1">
        <v>17</v>
      </c>
      <c r="K76" s="1">
        <f t="shared" si="7"/>
        <v>50.5</v>
      </c>
      <c r="L76" s="1">
        <f t="shared" si="8"/>
        <v>97.9</v>
      </c>
    </row>
    <row r="77" spans="1:12">
      <c r="C77" s="1"/>
      <c r="D77" s="1"/>
    </row>
    <row r="78" spans="1:12">
      <c r="A78" t="s">
        <v>78</v>
      </c>
      <c r="C78" s="1"/>
      <c r="D78" s="1"/>
    </row>
    <row r="79" spans="1:12">
      <c r="A79" s="1" t="s">
        <v>52</v>
      </c>
      <c r="B79" s="1" t="s">
        <v>1</v>
      </c>
      <c r="C79" s="1" t="s">
        <v>2</v>
      </c>
      <c r="D79" s="1" t="s">
        <v>3</v>
      </c>
      <c r="F79" s="1" t="s">
        <v>120</v>
      </c>
      <c r="G79" s="1" t="s">
        <v>121</v>
      </c>
      <c r="H79" s="1" t="s">
        <v>122</v>
      </c>
      <c r="I79" s="1" t="s">
        <v>123</v>
      </c>
      <c r="J79" s="1" t="s">
        <v>124</v>
      </c>
      <c r="K79" s="1" t="s">
        <v>125</v>
      </c>
      <c r="L79" s="1" t="s">
        <v>126</v>
      </c>
    </row>
    <row r="80" spans="1:12">
      <c r="A80" s="1">
        <v>74</v>
      </c>
      <c r="B80" s="3" t="s">
        <v>75</v>
      </c>
      <c r="C80" s="4">
        <v>2001</v>
      </c>
      <c r="D80" s="4" t="s">
        <v>41</v>
      </c>
      <c r="E80" s="3" t="s">
        <v>50</v>
      </c>
      <c r="G80" s="1">
        <f t="shared" ref="G80:G84" si="9">60+((F80-35)*3.6)</f>
        <v>-66</v>
      </c>
      <c r="K80" s="1">
        <f t="shared" ref="K80:K84" si="10">SUM(H80:J80)</f>
        <v>0</v>
      </c>
      <c r="L80" s="1" t="s">
        <v>139</v>
      </c>
    </row>
    <row r="81" spans="1:12">
      <c r="A81" s="1">
        <v>75</v>
      </c>
      <c r="B81" s="3" t="s">
        <v>76</v>
      </c>
      <c r="C81" s="4">
        <v>2001</v>
      </c>
      <c r="D81" s="4" t="s">
        <v>41</v>
      </c>
      <c r="E81" s="3" t="s">
        <v>50</v>
      </c>
      <c r="F81" s="1">
        <v>28.5</v>
      </c>
      <c r="G81" s="1">
        <f t="shared" si="9"/>
        <v>36.599999999999994</v>
      </c>
      <c r="H81" s="1">
        <v>16</v>
      </c>
      <c r="I81" s="1">
        <v>15.5</v>
      </c>
      <c r="J81" s="1">
        <v>16</v>
      </c>
      <c r="K81" s="1">
        <f t="shared" si="10"/>
        <v>47.5</v>
      </c>
      <c r="L81" s="1">
        <f t="shared" ref="L81:L84" si="11">SUM(G81+K81)</f>
        <v>84.1</v>
      </c>
    </row>
    <row r="82" spans="1:12">
      <c r="A82" s="1">
        <v>76</v>
      </c>
      <c r="B82" t="s">
        <v>72</v>
      </c>
      <c r="C82" s="1">
        <v>2002</v>
      </c>
      <c r="D82" s="1" t="s">
        <v>6</v>
      </c>
      <c r="F82" s="1">
        <v>28.5</v>
      </c>
      <c r="G82" s="1">
        <f t="shared" si="9"/>
        <v>36.599999999999994</v>
      </c>
      <c r="H82" s="1">
        <v>16</v>
      </c>
      <c r="I82" s="1">
        <v>15.5</v>
      </c>
      <c r="J82" s="1">
        <v>15.5</v>
      </c>
      <c r="K82" s="1">
        <f t="shared" si="10"/>
        <v>47</v>
      </c>
      <c r="L82" s="1">
        <f t="shared" si="11"/>
        <v>83.6</v>
      </c>
    </row>
    <row r="83" spans="1:12">
      <c r="A83" s="1">
        <v>77</v>
      </c>
      <c r="B83" t="s">
        <v>73</v>
      </c>
      <c r="C83" s="1">
        <v>2002</v>
      </c>
      <c r="D83" s="1" t="s">
        <v>6</v>
      </c>
      <c r="F83" s="1">
        <v>29</v>
      </c>
      <c r="G83" s="1">
        <f t="shared" si="9"/>
        <v>38.4</v>
      </c>
      <c r="H83" s="1">
        <v>15.5</v>
      </c>
      <c r="I83" s="1">
        <v>14.5</v>
      </c>
      <c r="J83" s="1">
        <v>15.5</v>
      </c>
      <c r="K83" s="1">
        <f t="shared" si="10"/>
        <v>45.5</v>
      </c>
      <c r="L83" s="1">
        <f t="shared" si="11"/>
        <v>83.9</v>
      </c>
    </row>
    <row r="84" spans="1:12">
      <c r="A84" s="1">
        <v>78</v>
      </c>
      <c r="B84" t="s">
        <v>74</v>
      </c>
      <c r="C84" s="1">
        <v>2003</v>
      </c>
      <c r="D84" s="1" t="s">
        <v>6</v>
      </c>
      <c r="F84" s="1">
        <v>27.5</v>
      </c>
      <c r="G84" s="1">
        <f t="shared" si="9"/>
        <v>33</v>
      </c>
      <c r="H84" s="1">
        <v>15</v>
      </c>
      <c r="I84" s="1">
        <v>15</v>
      </c>
      <c r="J84" s="1">
        <v>15</v>
      </c>
      <c r="K84" s="1">
        <f t="shared" si="10"/>
        <v>45</v>
      </c>
      <c r="L84" s="1">
        <f t="shared" si="11"/>
        <v>78</v>
      </c>
    </row>
    <row r="86" spans="1:12">
      <c r="A86" t="s">
        <v>79</v>
      </c>
    </row>
    <row r="87" spans="1:12">
      <c r="A87" s="1" t="s">
        <v>52</v>
      </c>
      <c r="B87" s="1" t="s">
        <v>1</v>
      </c>
      <c r="C87" s="1" t="s">
        <v>2</v>
      </c>
      <c r="D87" s="1" t="s">
        <v>3</v>
      </c>
      <c r="F87" s="1" t="s">
        <v>120</v>
      </c>
      <c r="G87" s="1" t="s">
        <v>121</v>
      </c>
      <c r="H87" s="1" t="s">
        <v>122</v>
      </c>
      <c r="I87" s="1" t="s">
        <v>123</v>
      </c>
      <c r="J87" s="1" t="s">
        <v>124</v>
      </c>
      <c r="K87" s="1" t="s">
        <v>125</v>
      </c>
      <c r="L87" s="1" t="s">
        <v>126</v>
      </c>
    </row>
    <row r="88" spans="1:12">
      <c r="A88" s="1">
        <v>83</v>
      </c>
      <c r="B88" s="2" t="s">
        <v>138</v>
      </c>
      <c r="C88" s="10">
        <v>2002</v>
      </c>
      <c r="D88" s="10" t="s">
        <v>12</v>
      </c>
      <c r="F88" s="1">
        <v>36.5</v>
      </c>
      <c r="G88" s="11">
        <f t="shared" ref="G88:G108" si="12">60+((F88-65)*2.4)</f>
        <v>-8.3999999999999915</v>
      </c>
      <c r="H88" s="1">
        <v>14</v>
      </c>
      <c r="I88" s="1">
        <v>14</v>
      </c>
      <c r="J88" s="1">
        <v>13.5</v>
      </c>
      <c r="K88" s="1">
        <f t="shared" ref="K88:K108" si="13">SUM(H88:J88)</f>
        <v>41.5</v>
      </c>
      <c r="L88" s="1">
        <f t="shared" ref="L88:L108" si="14">SUM(G88+K88)</f>
        <v>33.100000000000009</v>
      </c>
    </row>
    <row r="89" spans="1:12">
      <c r="A89" s="1">
        <v>84</v>
      </c>
      <c r="B89" t="s">
        <v>85</v>
      </c>
      <c r="C89" s="1">
        <v>2003</v>
      </c>
      <c r="D89" s="1" t="s">
        <v>6</v>
      </c>
      <c r="F89" s="1">
        <v>44.5</v>
      </c>
      <c r="G89" s="11">
        <f t="shared" si="12"/>
        <v>10.800000000000004</v>
      </c>
      <c r="H89" s="1">
        <v>15</v>
      </c>
      <c r="I89" s="1">
        <v>15</v>
      </c>
      <c r="J89" s="1">
        <v>15</v>
      </c>
      <c r="K89" s="1">
        <f t="shared" si="13"/>
        <v>45</v>
      </c>
      <c r="L89" s="1">
        <f t="shared" si="14"/>
        <v>55.800000000000004</v>
      </c>
    </row>
    <row r="90" spans="1:12">
      <c r="A90" s="1">
        <v>85</v>
      </c>
      <c r="B90" t="s">
        <v>99</v>
      </c>
      <c r="C90" s="1">
        <v>2003</v>
      </c>
      <c r="D90" s="1" t="s">
        <v>27</v>
      </c>
      <c r="G90" s="11">
        <f t="shared" si="12"/>
        <v>-96</v>
      </c>
      <c r="K90" s="1">
        <f t="shared" si="13"/>
        <v>0</v>
      </c>
      <c r="L90" s="1" t="s">
        <v>139</v>
      </c>
    </row>
    <row r="91" spans="1:12">
      <c r="A91" s="1">
        <v>86</v>
      </c>
      <c r="B91" t="s">
        <v>96</v>
      </c>
      <c r="C91" s="1">
        <v>2002</v>
      </c>
      <c r="D91" s="1" t="s">
        <v>36</v>
      </c>
      <c r="F91" s="1">
        <v>42.5</v>
      </c>
      <c r="G91" s="11">
        <f t="shared" si="12"/>
        <v>6</v>
      </c>
      <c r="H91" s="1">
        <v>15</v>
      </c>
      <c r="I91" s="1">
        <v>14.5</v>
      </c>
      <c r="J91" s="1">
        <v>15</v>
      </c>
      <c r="K91" s="1">
        <f t="shared" si="13"/>
        <v>44.5</v>
      </c>
      <c r="L91" s="1">
        <f t="shared" si="14"/>
        <v>50.5</v>
      </c>
    </row>
    <row r="92" spans="1:12">
      <c r="A92" s="1">
        <v>87</v>
      </c>
      <c r="B92" t="s">
        <v>94</v>
      </c>
      <c r="C92" s="1">
        <v>2002</v>
      </c>
      <c r="D92" s="1" t="s">
        <v>36</v>
      </c>
      <c r="F92" s="1">
        <v>48</v>
      </c>
      <c r="G92" s="11">
        <f t="shared" si="12"/>
        <v>19.200000000000003</v>
      </c>
      <c r="H92" s="1">
        <v>15.5</v>
      </c>
      <c r="I92" s="1">
        <v>15</v>
      </c>
      <c r="J92" s="1">
        <v>15.5</v>
      </c>
      <c r="K92" s="1">
        <f t="shared" si="13"/>
        <v>46</v>
      </c>
      <c r="L92" s="1">
        <f t="shared" si="14"/>
        <v>65.2</v>
      </c>
    </row>
    <row r="93" spans="1:12">
      <c r="A93" s="1">
        <v>88</v>
      </c>
      <c r="B93" t="s">
        <v>56</v>
      </c>
      <c r="C93" s="1">
        <v>2003</v>
      </c>
      <c r="D93" s="1" t="s">
        <v>6</v>
      </c>
      <c r="F93" s="1">
        <v>36.5</v>
      </c>
      <c r="G93" s="11">
        <f t="shared" si="12"/>
        <v>-8.3999999999999915</v>
      </c>
      <c r="H93" s="1">
        <v>14</v>
      </c>
      <c r="I93" s="1">
        <v>14</v>
      </c>
      <c r="J93" s="1">
        <v>13.5</v>
      </c>
      <c r="K93" s="1">
        <f t="shared" si="13"/>
        <v>41.5</v>
      </c>
      <c r="L93" s="1">
        <f t="shared" si="14"/>
        <v>33.100000000000009</v>
      </c>
    </row>
    <row r="94" spans="1:12">
      <c r="A94" s="1">
        <v>89</v>
      </c>
      <c r="B94" t="s">
        <v>95</v>
      </c>
      <c r="C94" s="1">
        <v>2002</v>
      </c>
      <c r="D94" s="1" t="s">
        <v>36</v>
      </c>
      <c r="F94" s="1">
        <v>44</v>
      </c>
      <c r="G94" s="11">
        <f t="shared" si="12"/>
        <v>9.6000000000000014</v>
      </c>
      <c r="H94" s="1">
        <v>14.5</v>
      </c>
      <c r="I94" s="1">
        <v>14.5</v>
      </c>
      <c r="J94" s="1">
        <v>14.5</v>
      </c>
      <c r="K94" s="1">
        <f t="shared" si="13"/>
        <v>43.5</v>
      </c>
      <c r="L94" s="1">
        <f t="shared" si="14"/>
        <v>53.1</v>
      </c>
    </row>
    <row r="95" spans="1:12">
      <c r="A95" s="1">
        <v>90</v>
      </c>
      <c r="B95" t="s">
        <v>81</v>
      </c>
      <c r="C95" s="1">
        <v>2002</v>
      </c>
      <c r="D95" s="1" t="s">
        <v>6</v>
      </c>
      <c r="F95" s="1">
        <v>43</v>
      </c>
      <c r="G95" s="11">
        <f t="shared" si="12"/>
        <v>7.2000000000000028</v>
      </c>
      <c r="H95" s="1">
        <v>15</v>
      </c>
      <c r="I95" s="1">
        <v>14.5</v>
      </c>
      <c r="J95" s="1">
        <v>14.5</v>
      </c>
      <c r="K95" s="1">
        <f t="shared" si="13"/>
        <v>44</v>
      </c>
      <c r="L95" s="1">
        <f t="shared" si="14"/>
        <v>51.2</v>
      </c>
    </row>
    <row r="96" spans="1:12">
      <c r="A96" s="1">
        <v>91</v>
      </c>
      <c r="B96" t="s">
        <v>88</v>
      </c>
      <c r="C96" s="1">
        <v>2002</v>
      </c>
      <c r="D96" s="1" t="s">
        <v>12</v>
      </c>
      <c r="F96" s="1">
        <v>58.5</v>
      </c>
      <c r="G96" s="11">
        <f t="shared" si="12"/>
        <v>44.4</v>
      </c>
      <c r="H96" s="1">
        <v>16</v>
      </c>
      <c r="I96" s="1">
        <v>16.5</v>
      </c>
      <c r="J96" s="1">
        <v>16</v>
      </c>
      <c r="K96" s="1">
        <f t="shared" si="13"/>
        <v>48.5</v>
      </c>
      <c r="L96" s="1">
        <f t="shared" si="14"/>
        <v>92.9</v>
      </c>
    </row>
    <row r="97" spans="1:12">
      <c r="A97" s="1">
        <v>92</v>
      </c>
      <c r="B97" t="s">
        <v>80</v>
      </c>
      <c r="C97" s="1">
        <v>2002</v>
      </c>
      <c r="D97" s="1" t="s">
        <v>6</v>
      </c>
      <c r="F97" s="1">
        <v>52.5</v>
      </c>
      <c r="G97" s="11">
        <f t="shared" si="12"/>
        <v>30</v>
      </c>
      <c r="H97" s="1">
        <v>16</v>
      </c>
      <c r="I97" s="1">
        <v>15.5</v>
      </c>
      <c r="J97" s="1">
        <v>16</v>
      </c>
      <c r="K97" s="1">
        <f t="shared" si="13"/>
        <v>47.5</v>
      </c>
      <c r="L97" s="1">
        <f t="shared" si="14"/>
        <v>77.5</v>
      </c>
    </row>
    <row r="98" spans="1:12">
      <c r="A98" s="1">
        <v>93</v>
      </c>
      <c r="B98" t="s">
        <v>84</v>
      </c>
      <c r="C98" s="1">
        <v>2003</v>
      </c>
      <c r="D98" s="1" t="s">
        <v>6</v>
      </c>
      <c r="F98" s="1">
        <v>42.5</v>
      </c>
      <c r="G98" s="11">
        <f t="shared" si="12"/>
        <v>6</v>
      </c>
      <c r="H98" s="1">
        <v>14.5</v>
      </c>
      <c r="I98" s="1">
        <v>14.5</v>
      </c>
      <c r="J98" s="1">
        <v>14.5</v>
      </c>
      <c r="K98" s="1">
        <f t="shared" si="13"/>
        <v>43.5</v>
      </c>
      <c r="L98" s="1">
        <f t="shared" si="14"/>
        <v>49.5</v>
      </c>
    </row>
    <row r="99" spans="1:12">
      <c r="A99" s="1">
        <v>94</v>
      </c>
      <c r="B99" t="s">
        <v>98</v>
      </c>
      <c r="C99" s="1">
        <v>2003</v>
      </c>
      <c r="D99" s="1" t="s">
        <v>23</v>
      </c>
      <c r="F99" s="1">
        <v>43.5</v>
      </c>
      <c r="G99" s="11">
        <f t="shared" si="12"/>
        <v>8.3999999999999986</v>
      </c>
      <c r="H99" s="1">
        <v>14.5</v>
      </c>
      <c r="I99" s="1">
        <v>14.5</v>
      </c>
      <c r="J99" s="1">
        <v>14.5</v>
      </c>
      <c r="K99" s="1">
        <f t="shared" si="13"/>
        <v>43.5</v>
      </c>
      <c r="L99" s="1">
        <f t="shared" si="14"/>
        <v>51.9</v>
      </c>
    </row>
    <row r="100" spans="1:12">
      <c r="A100" s="1">
        <v>95</v>
      </c>
      <c r="B100" t="s">
        <v>82</v>
      </c>
      <c r="C100" s="1">
        <v>2002</v>
      </c>
      <c r="D100" s="1" t="s">
        <v>6</v>
      </c>
      <c r="F100" s="1">
        <v>48.5</v>
      </c>
      <c r="G100" s="11">
        <f t="shared" si="12"/>
        <v>20.399999999999999</v>
      </c>
      <c r="H100" s="1">
        <v>15.5</v>
      </c>
      <c r="I100" s="1">
        <v>15</v>
      </c>
      <c r="J100" s="1">
        <v>15</v>
      </c>
      <c r="K100" s="1">
        <f t="shared" si="13"/>
        <v>45.5</v>
      </c>
      <c r="L100" s="1">
        <f t="shared" si="14"/>
        <v>65.900000000000006</v>
      </c>
    </row>
    <row r="101" spans="1:12">
      <c r="A101" s="1">
        <v>96</v>
      </c>
      <c r="B101" t="s">
        <v>92</v>
      </c>
      <c r="C101" s="1">
        <v>2003</v>
      </c>
      <c r="D101" s="1" t="s">
        <v>90</v>
      </c>
      <c r="F101" s="1">
        <v>42.5</v>
      </c>
      <c r="G101" s="11">
        <f t="shared" si="12"/>
        <v>6</v>
      </c>
      <c r="H101" s="1">
        <v>15</v>
      </c>
      <c r="I101" s="1">
        <v>14.5</v>
      </c>
      <c r="J101" s="1">
        <v>15</v>
      </c>
      <c r="K101" s="1">
        <f t="shared" si="13"/>
        <v>44.5</v>
      </c>
      <c r="L101" s="1">
        <f t="shared" si="14"/>
        <v>50.5</v>
      </c>
    </row>
    <row r="102" spans="1:12">
      <c r="A102" s="1">
        <v>97</v>
      </c>
      <c r="B102" t="s">
        <v>97</v>
      </c>
      <c r="C102" s="1">
        <v>2003</v>
      </c>
      <c r="D102" s="1" t="s">
        <v>36</v>
      </c>
      <c r="F102" s="1">
        <v>45</v>
      </c>
      <c r="G102" s="11">
        <f t="shared" si="12"/>
        <v>12</v>
      </c>
      <c r="H102" s="1">
        <v>14.5</v>
      </c>
      <c r="I102" s="1">
        <v>14.5</v>
      </c>
      <c r="J102" s="1">
        <v>15</v>
      </c>
      <c r="K102" s="1">
        <f t="shared" si="13"/>
        <v>44</v>
      </c>
      <c r="L102" s="1">
        <f t="shared" si="14"/>
        <v>56</v>
      </c>
    </row>
    <row r="103" spans="1:12">
      <c r="A103" s="1">
        <v>98</v>
      </c>
      <c r="B103" t="s">
        <v>83</v>
      </c>
      <c r="C103" s="1">
        <v>2003</v>
      </c>
      <c r="D103" s="1" t="s">
        <v>6</v>
      </c>
      <c r="F103" s="1">
        <v>44.5</v>
      </c>
      <c r="G103" s="11">
        <f t="shared" si="12"/>
        <v>10.800000000000004</v>
      </c>
      <c r="H103" s="1">
        <v>15</v>
      </c>
      <c r="I103" s="1">
        <v>15</v>
      </c>
      <c r="J103" s="1">
        <v>15</v>
      </c>
      <c r="K103" s="1">
        <f t="shared" si="13"/>
        <v>45</v>
      </c>
      <c r="L103" s="1">
        <f t="shared" si="14"/>
        <v>55.800000000000004</v>
      </c>
    </row>
    <row r="104" spans="1:12">
      <c r="A104" s="1">
        <v>99</v>
      </c>
      <c r="B104" t="s">
        <v>89</v>
      </c>
      <c r="C104" s="1">
        <v>2003</v>
      </c>
      <c r="D104" s="1" t="s">
        <v>12</v>
      </c>
      <c r="F104" s="1">
        <v>53.5</v>
      </c>
      <c r="G104" s="11">
        <f t="shared" si="12"/>
        <v>32.400000000000006</v>
      </c>
      <c r="H104" s="1">
        <v>16.5</v>
      </c>
      <c r="I104" s="1">
        <v>16</v>
      </c>
      <c r="J104" s="1">
        <v>16.5</v>
      </c>
      <c r="K104" s="1">
        <f t="shared" si="13"/>
        <v>49</v>
      </c>
      <c r="L104" s="1">
        <f t="shared" si="14"/>
        <v>81.400000000000006</v>
      </c>
    </row>
    <row r="105" spans="1:12">
      <c r="A105" s="1">
        <v>100</v>
      </c>
      <c r="B105" t="s">
        <v>93</v>
      </c>
      <c r="C105" s="1">
        <v>2003</v>
      </c>
      <c r="D105" s="1" t="s">
        <v>90</v>
      </c>
      <c r="F105" s="1">
        <v>49.5</v>
      </c>
      <c r="G105" s="11">
        <f t="shared" si="12"/>
        <v>22.800000000000004</v>
      </c>
      <c r="H105" s="1">
        <v>15.5</v>
      </c>
      <c r="I105" s="1">
        <v>15</v>
      </c>
      <c r="J105" s="1">
        <v>16</v>
      </c>
      <c r="K105" s="1">
        <f t="shared" si="13"/>
        <v>46.5</v>
      </c>
      <c r="L105" s="1">
        <f t="shared" si="14"/>
        <v>69.300000000000011</v>
      </c>
    </row>
    <row r="106" spans="1:12">
      <c r="A106" s="1">
        <v>101</v>
      </c>
      <c r="B106" t="s">
        <v>91</v>
      </c>
      <c r="C106" s="1">
        <v>2002</v>
      </c>
      <c r="D106" s="1" t="s">
        <v>90</v>
      </c>
      <c r="F106" s="1">
        <v>56</v>
      </c>
      <c r="G106" s="11">
        <f t="shared" si="12"/>
        <v>38.400000000000006</v>
      </c>
      <c r="H106" s="1">
        <v>15.5</v>
      </c>
      <c r="I106" s="1">
        <v>16.5</v>
      </c>
      <c r="J106" s="1">
        <v>16</v>
      </c>
      <c r="K106" s="1">
        <f t="shared" si="13"/>
        <v>48</v>
      </c>
      <c r="L106" s="1">
        <f t="shared" si="14"/>
        <v>86.4</v>
      </c>
    </row>
    <row r="107" spans="1:12">
      <c r="A107" s="1">
        <v>102</v>
      </c>
      <c r="B107" t="s">
        <v>87</v>
      </c>
      <c r="C107" s="1">
        <v>2002</v>
      </c>
      <c r="D107" s="1" t="s">
        <v>12</v>
      </c>
      <c r="F107" s="1">
        <v>54.5</v>
      </c>
      <c r="G107" s="11">
        <f t="shared" si="12"/>
        <v>34.799999999999997</v>
      </c>
      <c r="H107" s="1">
        <v>16</v>
      </c>
      <c r="I107" s="1">
        <v>16</v>
      </c>
      <c r="J107" s="1">
        <v>16</v>
      </c>
      <c r="K107" s="1">
        <f t="shared" si="13"/>
        <v>48</v>
      </c>
      <c r="L107" s="1">
        <f t="shared" si="14"/>
        <v>82.8</v>
      </c>
    </row>
    <row r="108" spans="1:12">
      <c r="A108" s="1">
        <v>103</v>
      </c>
      <c r="B108" t="s">
        <v>86</v>
      </c>
      <c r="C108" s="1">
        <v>2002</v>
      </c>
      <c r="D108" s="1" t="s">
        <v>12</v>
      </c>
      <c r="F108" s="1">
        <v>59.5</v>
      </c>
      <c r="G108" s="11">
        <f t="shared" si="12"/>
        <v>46.8</v>
      </c>
      <c r="H108" s="1">
        <v>16</v>
      </c>
      <c r="I108" s="1">
        <v>16.5</v>
      </c>
      <c r="J108" s="1">
        <v>16.5</v>
      </c>
      <c r="K108" s="1">
        <f t="shared" si="13"/>
        <v>49</v>
      </c>
      <c r="L108" s="1">
        <f t="shared" si="14"/>
        <v>95.8</v>
      </c>
    </row>
    <row r="111" spans="1:12">
      <c r="A111" t="s">
        <v>100</v>
      </c>
    </row>
    <row r="112" spans="1:12">
      <c r="A112" s="1" t="s">
        <v>52</v>
      </c>
      <c r="B112" s="1" t="s">
        <v>1</v>
      </c>
      <c r="C112" s="1" t="s">
        <v>2</v>
      </c>
      <c r="D112" s="1" t="s">
        <v>3</v>
      </c>
      <c r="F112" s="1" t="s">
        <v>120</v>
      </c>
      <c r="G112" s="1" t="s">
        <v>121</v>
      </c>
      <c r="H112" s="1" t="s">
        <v>122</v>
      </c>
      <c r="I112" s="1" t="s">
        <v>123</v>
      </c>
      <c r="J112" s="1" t="s">
        <v>124</v>
      </c>
      <c r="K112" s="1" t="s">
        <v>125</v>
      </c>
      <c r="L112" s="1" t="s">
        <v>126</v>
      </c>
    </row>
    <row r="113" spans="1:12">
      <c r="A113" s="1">
        <v>108</v>
      </c>
      <c r="B113" s="2" t="s">
        <v>131</v>
      </c>
      <c r="C113" s="10">
        <v>2000</v>
      </c>
      <c r="D113" s="10" t="s">
        <v>12</v>
      </c>
      <c r="F113" s="1">
        <v>41.5</v>
      </c>
      <c r="G113" s="11">
        <f t="shared" ref="G113:G124" si="15">60+((F113-65)*2.4)</f>
        <v>3.6000000000000014</v>
      </c>
      <c r="H113" s="1">
        <v>14</v>
      </c>
      <c r="I113" s="1">
        <v>14</v>
      </c>
      <c r="J113" s="1">
        <v>14</v>
      </c>
      <c r="K113" s="1">
        <f t="shared" ref="K113:K124" si="16">SUM(H113:J113)</f>
        <v>42</v>
      </c>
      <c r="L113" s="1">
        <f t="shared" ref="L113:L124" si="17">SUM(G113+K113)</f>
        <v>45.6</v>
      </c>
    </row>
    <row r="114" spans="1:12">
      <c r="A114" s="1">
        <v>109</v>
      </c>
      <c r="B114" t="s">
        <v>115</v>
      </c>
      <c r="C114" s="1">
        <v>2001</v>
      </c>
      <c r="D114" s="1" t="s">
        <v>23</v>
      </c>
      <c r="G114" s="11">
        <f t="shared" si="15"/>
        <v>-96</v>
      </c>
      <c r="K114" s="1">
        <f t="shared" si="16"/>
        <v>0</v>
      </c>
      <c r="L114" s="1" t="s">
        <v>139</v>
      </c>
    </row>
    <row r="115" spans="1:12">
      <c r="A115" s="1">
        <v>110</v>
      </c>
      <c r="B115" t="s">
        <v>101</v>
      </c>
      <c r="C115" s="1">
        <v>2000</v>
      </c>
      <c r="D115" s="1" t="s">
        <v>6</v>
      </c>
      <c r="G115" s="11">
        <f t="shared" si="15"/>
        <v>-96</v>
      </c>
      <c r="K115" s="1">
        <f t="shared" si="16"/>
        <v>0</v>
      </c>
      <c r="L115" s="1" t="s">
        <v>139</v>
      </c>
    </row>
    <row r="116" spans="1:12">
      <c r="A116" s="1">
        <v>111</v>
      </c>
      <c r="B116" t="s">
        <v>106</v>
      </c>
      <c r="C116" s="1">
        <v>2001</v>
      </c>
      <c r="D116" s="1" t="s">
        <v>6</v>
      </c>
      <c r="F116" s="1">
        <v>43.5</v>
      </c>
      <c r="G116" s="11">
        <f t="shared" si="15"/>
        <v>8.3999999999999986</v>
      </c>
      <c r="H116" s="1">
        <v>14.5</v>
      </c>
      <c r="I116" s="1">
        <v>14.5</v>
      </c>
      <c r="J116" s="1">
        <v>14.5</v>
      </c>
      <c r="K116" s="1">
        <f t="shared" si="16"/>
        <v>43.5</v>
      </c>
      <c r="L116" s="1">
        <f t="shared" si="17"/>
        <v>51.9</v>
      </c>
    </row>
    <row r="117" spans="1:12">
      <c r="A117" s="1">
        <v>112</v>
      </c>
      <c r="B117" t="s">
        <v>108</v>
      </c>
      <c r="C117" s="1">
        <v>2000</v>
      </c>
      <c r="D117" s="1" t="s">
        <v>12</v>
      </c>
      <c r="F117" s="1">
        <v>46</v>
      </c>
      <c r="G117" s="11">
        <f t="shared" si="15"/>
        <v>14.399999999999999</v>
      </c>
      <c r="H117" s="1">
        <v>15</v>
      </c>
      <c r="I117" s="1">
        <v>15</v>
      </c>
      <c r="J117" s="1">
        <v>15</v>
      </c>
      <c r="K117" s="1">
        <f t="shared" si="16"/>
        <v>45</v>
      </c>
      <c r="L117" s="1">
        <f t="shared" si="17"/>
        <v>59.4</v>
      </c>
    </row>
    <row r="118" spans="1:12">
      <c r="A118" s="1">
        <v>113</v>
      </c>
      <c r="B118" t="s">
        <v>109</v>
      </c>
      <c r="C118" s="1">
        <v>2001</v>
      </c>
      <c r="D118" s="1" t="s">
        <v>90</v>
      </c>
      <c r="F118" s="1">
        <v>51</v>
      </c>
      <c r="G118" s="11">
        <f t="shared" si="15"/>
        <v>26.4</v>
      </c>
      <c r="H118" s="1">
        <v>15.5</v>
      </c>
      <c r="I118" s="1">
        <v>15.5</v>
      </c>
      <c r="J118" s="1">
        <v>15.5</v>
      </c>
      <c r="K118" s="1">
        <f t="shared" si="16"/>
        <v>46.5</v>
      </c>
      <c r="L118" s="1">
        <f t="shared" si="17"/>
        <v>72.900000000000006</v>
      </c>
    </row>
    <row r="119" spans="1:12">
      <c r="A119" s="1">
        <v>114</v>
      </c>
      <c r="B119" t="s">
        <v>116</v>
      </c>
      <c r="C119" s="1">
        <v>2001</v>
      </c>
      <c r="D119" s="1" t="s">
        <v>23</v>
      </c>
      <c r="F119" s="1">
        <v>52</v>
      </c>
      <c r="G119" s="11">
        <f t="shared" si="15"/>
        <v>28.8</v>
      </c>
      <c r="H119" s="1">
        <v>15</v>
      </c>
      <c r="I119" s="1">
        <v>15</v>
      </c>
      <c r="J119" s="1">
        <v>15.5</v>
      </c>
      <c r="K119" s="1">
        <f t="shared" si="16"/>
        <v>45.5</v>
      </c>
      <c r="L119" s="1">
        <f t="shared" si="17"/>
        <v>74.3</v>
      </c>
    </row>
    <row r="120" spans="1:12">
      <c r="A120" s="1">
        <v>115</v>
      </c>
      <c r="B120" t="s">
        <v>103</v>
      </c>
      <c r="C120" s="1">
        <v>2001</v>
      </c>
      <c r="D120" s="1" t="s">
        <v>6</v>
      </c>
      <c r="F120" s="1">
        <v>59</v>
      </c>
      <c r="G120" s="11">
        <f t="shared" si="15"/>
        <v>45.6</v>
      </c>
      <c r="H120" s="1">
        <v>17</v>
      </c>
      <c r="I120" s="1">
        <v>17</v>
      </c>
      <c r="J120" s="1">
        <v>17</v>
      </c>
      <c r="K120" s="1">
        <f t="shared" si="16"/>
        <v>51</v>
      </c>
      <c r="L120" s="1">
        <f t="shared" si="17"/>
        <v>96.6</v>
      </c>
    </row>
    <row r="121" spans="1:12">
      <c r="A121" s="1">
        <v>116</v>
      </c>
      <c r="B121" t="s">
        <v>104</v>
      </c>
      <c r="C121" s="1">
        <v>2001</v>
      </c>
      <c r="D121" s="1" t="s">
        <v>6</v>
      </c>
      <c r="F121" s="1">
        <v>50</v>
      </c>
      <c r="G121" s="11">
        <f t="shared" si="15"/>
        <v>24</v>
      </c>
      <c r="H121" s="1">
        <v>7</v>
      </c>
      <c r="I121" s="1">
        <v>7.5</v>
      </c>
      <c r="J121" s="1">
        <v>7.5</v>
      </c>
      <c r="K121" s="1">
        <f t="shared" si="16"/>
        <v>22</v>
      </c>
      <c r="L121" s="1">
        <f t="shared" si="17"/>
        <v>46</v>
      </c>
    </row>
    <row r="122" spans="1:12">
      <c r="A122" s="1">
        <v>117</v>
      </c>
      <c r="B122" t="s">
        <v>105</v>
      </c>
      <c r="C122" s="1">
        <v>2001</v>
      </c>
      <c r="D122" s="1" t="s">
        <v>6</v>
      </c>
      <c r="F122" s="1">
        <v>57</v>
      </c>
      <c r="G122" s="11">
        <f t="shared" si="15"/>
        <v>40.799999999999997</v>
      </c>
      <c r="H122" s="1">
        <v>16</v>
      </c>
      <c r="I122" s="1">
        <v>16</v>
      </c>
      <c r="J122" s="1">
        <v>16</v>
      </c>
      <c r="K122" s="1">
        <f t="shared" si="16"/>
        <v>48</v>
      </c>
      <c r="L122" s="1">
        <f t="shared" si="17"/>
        <v>88.8</v>
      </c>
    </row>
    <row r="123" spans="1:12">
      <c r="A123" s="1">
        <v>118</v>
      </c>
      <c r="B123" t="s">
        <v>107</v>
      </c>
      <c r="C123" s="1">
        <v>2000</v>
      </c>
      <c r="D123" s="1" t="s">
        <v>12</v>
      </c>
      <c r="F123" s="1">
        <v>52</v>
      </c>
      <c r="G123" s="11">
        <f t="shared" si="15"/>
        <v>28.8</v>
      </c>
      <c r="H123" s="1">
        <v>15</v>
      </c>
      <c r="I123" s="1">
        <v>16</v>
      </c>
      <c r="J123" s="1">
        <v>15.5</v>
      </c>
      <c r="K123" s="1">
        <f t="shared" si="16"/>
        <v>46.5</v>
      </c>
      <c r="L123" s="1">
        <f t="shared" si="17"/>
        <v>75.3</v>
      </c>
    </row>
    <row r="124" spans="1:12">
      <c r="A124" s="1">
        <v>119</v>
      </c>
      <c r="B124" t="s">
        <v>102</v>
      </c>
      <c r="C124" s="1">
        <v>2001</v>
      </c>
      <c r="D124" s="1" t="s">
        <v>6</v>
      </c>
      <c r="F124" s="1">
        <v>64</v>
      </c>
      <c r="G124" s="11">
        <f t="shared" si="15"/>
        <v>57.6</v>
      </c>
      <c r="H124" s="1">
        <v>16.5</v>
      </c>
      <c r="I124" s="1">
        <v>17</v>
      </c>
      <c r="J124" s="1">
        <v>17</v>
      </c>
      <c r="K124" s="1">
        <f t="shared" si="16"/>
        <v>50.5</v>
      </c>
      <c r="L124" s="1">
        <f t="shared" si="17"/>
        <v>108.1</v>
      </c>
    </row>
    <row r="125" spans="1:12">
      <c r="C125" s="1"/>
      <c r="D125" s="1"/>
    </row>
    <row r="126" spans="1:12">
      <c r="C126" s="1"/>
      <c r="D126" s="1"/>
    </row>
    <row r="127" spans="1:12">
      <c r="A127" t="s">
        <v>110</v>
      </c>
    </row>
    <row r="128" spans="1:12">
      <c r="A128" s="1" t="s">
        <v>52</v>
      </c>
      <c r="B128" s="1" t="s">
        <v>1</v>
      </c>
      <c r="C128" s="1" t="s">
        <v>2</v>
      </c>
      <c r="D128" s="1" t="s">
        <v>3</v>
      </c>
      <c r="F128" s="1" t="s">
        <v>120</v>
      </c>
      <c r="G128" s="1" t="s">
        <v>121</v>
      </c>
      <c r="H128" s="1" t="s">
        <v>122</v>
      </c>
      <c r="I128" s="1" t="s">
        <v>123</v>
      </c>
      <c r="J128" s="1" t="s">
        <v>124</v>
      </c>
      <c r="K128" s="1" t="s">
        <v>125</v>
      </c>
      <c r="L128" s="1" t="s">
        <v>126</v>
      </c>
    </row>
    <row r="129" spans="1:12">
      <c r="A129" s="1">
        <v>122</v>
      </c>
      <c r="B129" s="12" t="s">
        <v>132</v>
      </c>
      <c r="C129" s="4">
        <v>1999</v>
      </c>
      <c r="D129" s="4" t="s">
        <v>133</v>
      </c>
      <c r="E129" s="3" t="s">
        <v>50</v>
      </c>
      <c r="F129" s="1">
        <v>47</v>
      </c>
      <c r="G129" s="11">
        <f t="shared" ref="G129:G133" si="18">60+((F129-65)*2.4)</f>
        <v>16.800000000000004</v>
      </c>
      <c r="H129" s="1">
        <v>15</v>
      </c>
      <c r="I129" s="1">
        <v>14.5</v>
      </c>
      <c r="J129" s="1">
        <v>15</v>
      </c>
      <c r="K129" s="1">
        <f t="shared" ref="K129:K133" si="19">SUM(H129:J129)</f>
        <v>44.5</v>
      </c>
      <c r="L129" s="1">
        <f t="shared" ref="L129:L133" si="20">SUM(G129+K129)</f>
        <v>61.300000000000004</v>
      </c>
    </row>
    <row r="130" spans="1:12">
      <c r="A130" s="1">
        <v>123</v>
      </c>
      <c r="B130" s="3" t="s">
        <v>114</v>
      </c>
      <c r="C130" s="4">
        <v>1999</v>
      </c>
      <c r="D130" s="4" t="s">
        <v>6</v>
      </c>
      <c r="E130" s="3" t="s">
        <v>50</v>
      </c>
      <c r="G130" s="11">
        <f t="shared" si="18"/>
        <v>-96</v>
      </c>
      <c r="K130" s="1">
        <f t="shared" si="19"/>
        <v>0</v>
      </c>
      <c r="L130" s="1" t="s">
        <v>139</v>
      </c>
    </row>
    <row r="131" spans="1:12">
      <c r="A131" s="1">
        <v>124</v>
      </c>
      <c r="B131" t="s">
        <v>111</v>
      </c>
      <c r="C131" s="1">
        <v>2000</v>
      </c>
      <c r="D131" s="1" t="s">
        <v>6</v>
      </c>
      <c r="F131" s="1">
        <v>36</v>
      </c>
      <c r="G131" s="11">
        <f t="shared" si="18"/>
        <v>-9.5999999999999943</v>
      </c>
      <c r="H131" s="1">
        <v>14.5</v>
      </c>
      <c r="I131" s="1">
        <v>14</v>
      </c>
      <c r="J131" s="1">
        <v>14</v>
      </c>
      <c r="K131" s="1">
        <f t="shared" si="19"/>
        <v>42.5</v>
      </c>
      <c r="L131" s="1">
        <f t="shared" si="20"/>
        <v>32.900000000000006</v>
      </c>
    </row>
    <row r="132" spans="1:12">
      <c r="A132" s="1">
        <v>125</v>
      </c>
      <c r="B132" t="s">
        <v>112</v>
      </c>
      <c r="C132" s="1">
        <v>2001</v>
      </c>
      <c r="D132" s="1" t="s">
        <v>6</v>
      </c>
      <c r="F132" s="1">
        <v>43</v>
      </c>
      <c r="G132" s="11">
        <f t="shared" si="18"/>
        <v>7.2000000000000028</v>
      </c>
      <c r="H132" s="1">
        <v>15</v>
      </c>
      <c r="I132" s="1">
        <v>15</v>
      </c>
      <c r="J132" s="1">
        <v>14.5</v>
      </c>
      <c r="K132" s="1">
        <f t="shared" si="19"/>
        <v>44.5</v>
      </c>
      <c r="L132" s="1">
        <f t="shared" si="20"/>
        <v>51.7</v>
      </c>
    </row>
    <row r="133" spans="1:12">
      <c r="A133" s="1">
        <v>126</v>
      </c>
      <c r="B133" t="s">
        <v>113</v>
      </c>
      <c r="C133" s="1">
        <v>2000</v>
      </c>
      <c r="D133" s="1" t="s">
        <v>6</v>
      </c>
      <c r="F133" s="1">
        <v>49.5</v>
      </c>
      <c r="G133" s="11">
        <f t="shared" si="18"/>
        <v>22.800000000000004</v>
      </c>
      <c r="H133" s="1">
        <v>16</v>
      </c>
      <c r="I133" s="1">
        <v>15.5</v>
      </c>
      <c r="J133" s="1">
        <v>16</v>
      </c>
      <c r="K133" s="1">
        <f t="shared" si="19"/>
        <v>47.5</v>
      </c>
      <c r="L133" s="1">
        <f t="shared" si="20"/>
        <v>70.300000000000011</v>
      </c>
    </row>
  </sheetData>
  <mergeCells count="2">
    <mergeCell ref="B1:D1"/>
    <mergeCell ref="B2:D2"/>
  </mergeCells>
  <pageMargins left="0.7" right="0.7" top="0.75" bottom="0.75" header="0.3" footer="0.3"/>
  <pageSetup paperSize="9" orientation="landscape" r:id="rId1"/>
  <rowBreaks count="2" manualBreakCount="2">
    <brk id="56" max="16383" man="1"/>
    <brk id="109" max="16383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>
      <selection activeCell="I87" sqref="I87"/>
    </sheetView>
  </sheetViews>
  <sheetFormatPr defaultRowHeight="14.25"/>
  <cols>
    <col min="1" max="1" width="5.25" customWidth="1"/>
    <col min="2" max="2" width="22.5" customWidth="1"/>
    <col min="4" max="4" width="15.25" customWidth="1"/>
    <col min="5" max="5" width="6.5" customWidth="1"/>
    <col min="6" max="6" width="11.25" customWidth="1"/>
  </cols>
  <sheetData>
    <row r="1" spans="1:9">
      <c r="B1" s="14" t="s">
        <v>117</v>
      </c>
      <c r="C1" s="14"/>
      <c r="D1" s="14"/>
    </row>
    <row r="2" spans="1:9">
      <c r="B2" s="14" t="s">
        <v>134</v>
      </c>
      <c r="C2" s="14"/>
      <c r="D2" s="14"/>
    </row>
    <row r="3" spans="1:9">
      <c r="B3" t="s">
        <v>0</v>
      </c>
      <c r="C3" t="s">
        <v>118</v>
      </c>
    </row>
    <row r="5" spans="1:9">
      <c r="D5" t="s">
        <v>142</v>
      </c>
      <c r="E5" s="13"/>
      <c r="F5" s="13"/>
      <c r="G5" s="13"/>
      <c r="I5" s="13"/>
    </row>
    <row r="6" spans="1:9">
      <c r="A6" t="s">
        <v>140</v>
      </c>
      <c r="E6" s="13" t="s">
        <v>143</v>
      </c>
      <c r="F6" s="2" t="s">
        <v>144</v>
      </c>
      <c r="G6" s="13"/>
      <c r="I6" s="13"/>
    </row>
    <row r="7" spans="1:9">
      <c r="E7" s="13" t="s">
        <v>145</v>
      </c>
      <c r="F7" s="2" t="s">
        <v>146</v>
      </c>
      <c r="G7" s="13"/>
      <c r="I7" s="13"/>
    </row>
    <row r="8" spans="1:9">
      <c r="A8" t="s">
        <v>141</v>
      </c>
      <c r="E8" s="13" t="s">
        <v>147</v>
      </c>
      <c r="F8" s="2" t="s">
        <v>148</v>
      </c>
      <c r="G8" s="13"/>
      <c r="I8" s="13"/>
    </row>
    <row r="10" spans="1:9">
      <c r="A10" t="s">
        <v>4</v>
      </c>
    </row>
    <row r="11" spans="1:9">
      <c r="A11" s="1" t="s">
        <v>52</v>
      </c>
      <c r="B11" s="1" t="s">
        <v>1</v>
      </c>
      <c r="C11" s="1" t="s">
        <v>2</v>
      </c>
      <c r="D11" s="1" t="s">
        <v>3</v>
      </c>
      <c r="F11" s="1" t="s">
        <v>129</v>
      </c>
    </row>
    <row r="12" spans="1:9">
      <c r="A12" s="1">
        <v>39</v>
      </c>
      <c r="B12" t="s">
        <v>13</v>
      </c>
      <c r="C12" s="1">
        <v>2006</v>
      </c>
      <c r="D12" s="1" t="s">
        <v>12</v>
      </c>
      <c r="F12">
        <f>SUM('Wyniki I seria'!L45,'Wyniki II seria'!L45)</f>
        <v>254</v>
      </c>
    </row>
    <row r="13" spans="1:9">
      <c r="A13" s="1">
        <v>40</v>
      </c>
      <c r="B13" t="s">
        <v>15</v>
      </c>
      <c r="C13" s="1">
        <v>2006</v>
      </c>
      <c r="D13" s="1" t="s">
        <v>12</v>
      </c>
      <c r="F13">
        <f>SUM('Wyniki I seria'!L46,'Wyniki II seria'!L46)</f>
        <v>251</v>
      </c>
    </row>
    <row r="14" spans="1:9">
      <c r="A14" s="1">
        <v>38</v>
      </c>
      <c r="B14" t="s">
        <v>5</v>
      </c>
      <c r="C14" s="1">
        <v>2006</v>
      </c>
      <c r="D14" s="1" t="s">
        <v>6</v>
      </c>
      <c r="F14">
        <f>SUM('Wyniki I seria'!L44,'Wyniki II seria'!L44)</f>
        <v>242.8</v>
      </c>
    </row>
    <row r="15" spans="1:9">
      <c r="A15" s="1">
        <v>37</v>
      </c>
      <c r="B15" t="s">
        <v>128</v>
      </c>
      <c r="C15" s="1">
        <v>2007</v>
      </c>
      <c r="D15" s="1" t="s">
        <v>23</v>
      </c>
      <c r="F15">
        <f>SUM('Wyniki I seria'!L43,'Wyniki II seria'!L43)</f>
        <v>235.3</v>
      </c>
    </row>
    <row r="16" spans="1:9">
      <c r="A16" s="1">
        <v>35</v>
      </c>
      <c r="B16" t="s">
        <v>17</v>
      </c>
      <c r="C16" s="1">
        <v>2007</v>
      </c>
      <c r="D16" s="1" t="s">
        <v>12</v>
      </c>
      <c r="F16">
        <f>SUM('Wyniki I seria'!L41,'Wyniki II seria'!L41)</f>
        <v>235.1</v>
      </c>
    </row>
    <row r="17" spans="1:6">
      <c r="A17" s="1">
        <v>36</v>
      </c>
      <c r="B17" t="s">
        <v>7</v>
      </c>
      <c r="C17" s="10">
        <v>2006</v>
      </c>
      <c r="D17" s="10" t="s">
        <v>6</v>
      </c>
      <c r="F17">
        <f>SUM('Wyniki I seria'!L42,'Wyniki II seria'!L42)</f>
        <v>226.89999999999998</v>
      </c>
    </row>
    <row r="18" spans="1:6">
      <c r="A18" s="1">
        <v>33</v>
      </c>
      <c r="B18" t="s">
        <v>28</v>
      </c>
      <c r="C18" s="1">
        <v>2007</v>
      </c>
      <c r="D18" s="1" t="s">
        <v>27</v>
      </c>
      <c r="F18">
        <f>SUM('Wyniki I seria'!L39,'Wyniki II seria'!L39)</f>
        <v>225.9</v>
      </c>
    </row>
    <row r="19" spans="1:6">
      <c r="A19" s="1">
        <v>32</v>
      </c>
      <c r="B19" t="s">
        <v>21</v>
      </c>
      <c r="C19" s="1">
        <v>2006</v>
      </c>
      <c r="D19" s="1" t="s">
        <v>20</v>
      </c>
      <c r="F19">
        <f>SUM('Wyniki I seria'!L38,'Wyniki II seria'!L38)</f>
        <v>222.3</v>
      </c>
    </row>
    <row r="20" spans="1:6">
      <c r="A20" s="1">
        <v>34</v>
      </c>
      <c r="B20" t="s">
        <v>16</v>
      </c>
      <c r="C20" s="1">
        <v>2006</v>
      </c>
      <c r="D20" s="1" t="s">
        <v>12</v>
      </c>
      <c r="F20">
        <f>SUM('Wyniki I seria'!L40,'Wyniki II seria'!L40)</f>
        <v>218.2</v>
      </c>
    </row>
    <row r="21" spans="1:6">
      <c r="A21" s="1">
        <v>20</v>
      </c>
      <c r="B21" t="s">
        <v>29</v>
      </c>
      <c r="C21" s="1">
        <v>2007</v>
      </c>
      <c r="D21" s="1" t="s">
        <v>27</v>
      </c>
      <c r="F21">
        <f>SUM('Wyniki I seria'!L26,'Wyniki II seria'!L26)</f>
        <v>217.7</v>
      </c>
    </row>
    <row r="22" spans="1:6">
      <c r="A22" s="1">
        <v>15</v>
      </c>
      <c r="B22" t="s">
        <v>45</v>
      </c>
      <c r="C22" s="1">
        <v>2007</v>
      </c>
      <c r="D22" s="1" t="s">
        <v>41</v>
      </c>
      <c r="F22">
        <f>SUM('Wyniki I seria'!L21,'Wyniki II seria'!L21)</f>
        <v>212.6</v>
      </c>
    </row>
    <row r="23" spans="1:6">
      <c r="A23" s="1">
        <v>13</v>
      </c>
      <c r="B23" t="s">
        <v>43</v>
      </c>
      <c r="C23" s="1">
        <v>2006</v>
      </c>
      <c r="D23" s="1" t="s">
        <v>41</v>
      </c>
      <c r="F23">
        <f>SUM('Wyniki I seria'!L19,'Wyniki II seria'!L19)</f>
        <v>210.5</v>
      </c>
    </row>
    <row r="24" spans="1:6">
      <c r="A24" s="1">
        <v>31</v>
      </c>
      <c r="B24" t="s">
        <v>38</v>
      </c>
      <c r="C24" s="1">
        <v>2007</v>
      </c>
      <c r="D24" s="1" t="s">
        <v>36</v>
      </c>
      <c r="F24">
        <f>SUM('Wyniki I seria'!L37,'Wyniki II seria'!L37)</f>
        <v>210.5</v>
      </c>
    </row>
    <row r="25" spans="1:6">
      <c r="A25" s="1">
        <v>26</v>
      </c>
      <c r="B25" t="s">
        <v>32</v>
      </c>
      <c r="C25" s="1">
        <v>2007</v>
      </c>
      <c r="D25" s="1" t="s">
        <v>27</v>
      </c>
      <c r="F25">
        <f>SUM('Wyniki I seria'!L32,'Wyniki II seria'!L32)</f>
        <v>205.9</v>
      </c>
    </row>
    <row r="26" spans="1:6">
      <c r="A26" s="1">
        <v>12</v>
      </c>
      <c r="B26" t="s">
        <v>42</v>
      </c>
      <c r="C26" s="1">
        <v>2006</v>
      </c>
      <c r="D26" s="1" t="s">
        <v>41</v>
      </c>
      <c r="F26">
        <f>SUM('Wyniki I seria'!L18,'Wyniki II seria'!L18)</f>
        <v>202.8</v>
      </c>
    </row>
    <row r="27" spans="1:6">
      <c r="A27" s="1">
        <v>27</v>
      </c>
      <c r="B27" t="s">
        <v>26</v>
      </c>
      <c r="C27" s="1">
        <v>2008</v>
      </c>
      <c r="D27" s="1" t="s">
        <v>23</v>
      </c>
      <c r="F27">
        <f>SUM('Wyniki I seria'!L33,'Wyniki II seria'!L33)</f>
        <v>201.8</v>
      </c>
    </row>
    <row r="28" spans="1:6">
      <c r="A28" s="1">
        <v>30</v>
      </c>
      <c r="B28" t="s">
        <v>10</v>
      </c>
      <c r="C28" s="1">
        <v>2007</v>
      </c>
      <c r="D28" s="1" t="s">
        <v>6</v>
      </c>
      <c r="F28">
        <f>SUM('Wyniki I seria'!L36,'Wyniki II seria'!L36)</f>
        <v>201.8</v>
      </c>
    </row>
    <row r="29" spans="1:6">
      <c r="A29" s="1">
        <v>19</v>
      </c>
      <c r="B29" t="s">
        <v>33</v>
      </c>
      <c r="C29" s="1">
        <v>2007</v>
      </c>
      <c r="D29" s="1" t="s">
        <v>27</v>
      </c>
      <c r="F29">
        <f>SUM('Wyniki I seria'!L25,'Wyniki II seria'!L25)</f>
        <v>200.2</v>
      </c>
    </row>
    <row r="30" spans="1:6">
      <c r="A30" s="1">
        <v>25</v>
      </c>
      <c r="B30" t="s">
        <v>18</v>
      </c>
      <c r="C30" s="1">
        <v>2008</v>
      </c>
      <c r="D30" s="1" t="s">
        <v>12</v>
      </c>
      <c r="F30">
        <f>SUM('Wyniki I seria'!L31,'Wyniki II seria'!L31)</f>
        <v>198.2</v>
      </c>
    </row>
    <row r="31" spans="1:6">
      <c r="A31" s="1">
        <v>23</v>
      </c>
      <c r="B31" t="s">
        <v>37</v>
      </c>
      <c r="C31" s="10">
        <v>2006</v>
      </c>
      <c r="D31" s="10" t="s">
        <v>36</v>
      </c>
      <c r="F31">
        <f>SUM('Wyniki I seria'!L29,'Wyniki II seria'!L29)</f>
        <v>189.5</v>
      </c>
    </row>
    <row r="32" spans="1:6">
      <c r="A32" s="1">
        <v>14</v>
      </c>
      <c r="B32" t="s">
        <v>44</v>
      </c>
      <c r="C32" s="1">
        <v>2007</v>
      </c>
      <c r="D32" s="1" t="s">
        <v>41</v>
      </c>
      <c r="F32">
        <f>SUM('Wyniki I seria'!L20,'Wyniki II seria'!L20)</f>
        <v>189.5</v>
      </c>
    </row>
    <row r="33" spans="1:6">
      <c r="A33" s="1">
        <v>28</v>
      </c>
      <c r="B33" t="s">
        <v>8</v>
      </c>
      <c r="C33" s="1">
        <v>2006</v>
      </c>
      <c r="D33" s="1" t="s">
        <v>6</v>
      </c>
      <c r="F33">
        <f>SUM('Wyniki I seria'!L34,'Wyniki II seria'!L34)</f>
        <v>188.3</v>
      </c>
    </row>
    <row r="34" spans="1:6">
      <c r="A34" s="1">
        <v>24</v>
      </c>
      <c r="B34" t="s">
        <v>34</v>
      </c>
      <c r="C34" s="1">
        <v>2008</v>
      </c>
      <c r="D34" s="1" t="s">
        <v>27</v>
      </c>
      <c r="F34">
        <f>SUM('Wyniki I seria'!L30,'Wyniki II seria'!L30)</f>
        <v>149</v>
      </c>
    </row>
    <row r="35" spans="1:6">
      <c r="A35" s="1">
        <v>22</v>
      </c>
      <c r="B35" t="s">
        <v>30</v>
      </c>
      <c r="C35" s="1">
        <v>2007</v>
      </c>
      <c r="D35" s="1" t="s">
        <v>27</v>
      </c>
      <c r="F35">
        <f>SUM('Wyniki I seria'!L28,'Wyniki II seria'!L28)</f>
        <v>144.4</v>
      </c>
    </row>
    <row r="36" spans="1:6">
      <c r="A36" s="1">
        <v>10</v>
      </c>
      <c r="B36" t="s">
        <v>22</v>
      </c>
      <c r="C36" s="1">
        <v>2006</v>
      </c>
      <c r="D36" s="1" t="s">
        <v>20</v>
      </c>
      <c r="F36">
        <f>SUM('Wyniki I seria'!L16,'Wyniki II seria'!L16)</f>
        <v>135.6</v>
      </c>
    </row>
    <row r="37" spans="1:6">
      <c r="A37" s="1">
        <v>7</v>
      </c>
      <c r="B37" t="s">
        <v>9</v>
      </c>
      <c r="C37" s="1">
        <v>2006</v>
      </c>
      <c r="D37" s="1" t="s">
        <v>6</v>
      </c>
      <c r="F37">
        <f>SUM('Wyniki I seria'!L13,'Wyniki II seria'!L13)</f>
        <v>109</v>
      </c>
    </row>
    <row r="38" spans="1:6">
      <c r="A38" s="1">
        <v>21</v>
      </c>
      <c r="B38" t="s">
        <v>25</v>
      </c>
      <c r="C38" s="1">
        <v>2008</v>
      </c>
      <c r="D38" s="1" t="s">
        <v>23</v>
      </c>
      <c r="F38">
        <f>SUM('Wyniki I seria'!L27,'Wyniki II seria'!L27)</f>
        <v>92.2</v>
      </c>
    </row>
    <row r="39" spans="1:6">
      <c r="A39" s="1">
        <v>16</v>
      </c>
      <c r="B39" t="s">
        <v>39</v>
      </c>
      <c r="C39" s="1">
        <v>2008</v>
      </c>
      <c r="D39" s="1" t="s">
        <v>36</v>
      </c>
      <c r="F39">
        <f>SUM('Wyniki I seria'!L22,'Wyniki II seria'!L22)</f>
        <v>86.5</v>
      </c>
    </row>
    <row r="40" spans="1:6">
      <c r="A40" s="1">
        <v>29</v>
      </c>
      <c r="B40" t="s">
        <v>130</v>
      </c>
      <c r="C40" s="10">
        <v>2006</v>
      </c>
      <c r="D40" s="10" t="s">
        <v>12</v>
      </c>
      <c r="F40">
        <f>SUM('Wyniki I seria'!L35,'Wyniki II seria'!L35)</f>
        <v>78.900000000000006</v>
      </c>
    </row>
    <row r="41" spans="1:6">
      <c r="A41" s="1">
        <v>11</v>
      </c>
      <c r="B41" t="s">
        <v>35</v>
      </c>
      <c r="C41" s="10">
        <v>2008</v>
      </c>
      <c r="D41" s="10" t="s">
        <v>27</v>
      </c>
      <c r="F41">
        <f>SUM('Wyniki I seria'!L17,'Wyniki II seria'!L17)</f>
        <v>53.699999999999996</v>
      </c>
    </row>
    <row r="42" spans="1:6">
      <c r="A42" s="1">
        <v>6</v>
      </c>
      <c r="B42" s="7" t="s">
        <v>71</v>
      </c>
      <c r="C42" s="8">
        <v>2003</v>
      </c>
      <c r="D42" s="8" t="s">
        <v>41</v>
      </c>
      <c r="E42" s="7" t="s">
        <v>50</v>
      </c>
      <c r="F42">
        <f>SUM('Wyniki I seria'!L12,'Wyniki II seria'!L12)</f>
        <v>183.4</v>
      </c>
    </row>
    <row r="43" spans="1:6">
      <c r="A43" s="1">
        <v>8</v>
      </c>
      <c r="B43" t="s">
        <v>11</v>
      </c>
      <c r="C43" s="1">
        <v>2008</v>
      </c>
      <c r="D43" s="1" t="s">
        <v>6</v>
      </c>
      <c r="F43" t="s">
        <v>139</v>
      </c>
    </row>
    <row r="44" spans="1:6">
      <c r="A44" s="1">
        <v>9</v>
      </c>
      <c r="B44" t="s">
        <v>19</v>
      </c>
      <c r="C44" s="1">
        <v>2009</v>
      </c>
      <c r="D44" s="1" t="s">
        <v>12</v>
      </c>
      <c r="F44" t="s">
        <v>139</v>
      </c>
    </row>
    <row r="45" spans="1:6">
      <c r="A45" s="1">
        <v>17</v>
      </c>
      <c r="B45" t="s">
        <v>40</v>
      </c>
      <c r="C45" s="1">
        <v>2009</v>
      </c>
      <c r="D45" s="1" t="s">
        <v>36</v>
      </c>
      <c r="F45" t="s">
        <v>139</v>
      </c>
    </row>
    <row r="46" spans="1:6">
      <c r="A46" s="1">
        <v>18</v>
      </c>
      <c r="B46" t="s">
        <v>31</v>
      </c>
      <c r="C46" s="1">
        <v>2007</v>
      </c>
      <c r="D46" s="1" t="s">
        <v>27</v>
      </c>
      <c r="F46" t="s">
        <v>139</v>
      </c>
    </row>
    <row r="48" spans="1:6">
      <c r="A48" t="s">
        <v>46</v>
      </c>
    </row>
    <row r="49" spans="1:6">
      <c r="A49" s="1" t="s">
        <v>52</v>
      </c>
      <c r="B49" s="1" t="s">
        <v>1</v>
      </c>
      <c r="C49" s="1" t="s">
        <v>2</v>
      </c>
      <c r="D49" s="1" t="s">
        <v>3</v>
      </c>
      <c r="F49" s="1" t="s">
        <v>127</v>
      </c>
    </row>
    <row r="50" spans="1:6">
      <c r="A50" s="1">
        <v>47</v>
      </c>
      <c r="B50" t="s">
        <v>48</v>
      </c>
      <c r="C50" s="1">
        <v>2007</v>
      </c>
      <c r="D50" s="1" t="s">
        <v>41</v>
      </c>
      <c r="F50">
        <f>SUM('Wyniki I seria'!L55,'Wyniki II seria'!L55)</f>
        <v>164.89999999999998</v>
      </c>
    </row>
    <row r="51" spans="1:6">
      <c r="A51" s="1">
        <v>46</v>
      </c>
      <c r="B51" t="s">
        <v>47</v>
      </c>
      <c r="C51" s="10">
        <v>2006</v>
      </c>
      <c r="D51" s="10" t="s">
        <v>27</v>
      </c>
      <c r="F51">
        <f>SUM('Wyniki I seria'!L54,'Wyniki II seria'!L54)</f>
        <v>77.699999999999989</v>
      </c>
    </row>
    <row r="52" spans="1:6">
      <c r="A52" s="1">
        <v>44</v>
      </c>
      <c r="B52" s="3" t="s">
        <v>49</v>
      </c>
      <c r="C52" s="4">
        <v>2000</v>
      </c>
      <c r="D52" s="4" t="s">
        <v>41</v>
      </c>
      <c r="E52" s="3" t="s">
        <v>50</v>
      </c>
      <c r="F52">
        <f>SUM('Wyniki I seria'!L52,'Wyniki II seria'!L52)</f>
        <v>205.9</v>
      </c>
    </row>
    <row r="53" spans="1:6">
      <c r="A53" s="1">
        <v>45</v>
      </c>
      <c r="B53" s="3" t="s">
        <v>51</v>
      </c>
      <c r="C53" s="4">
        <v>2001</v>
      </c>
      <c r="D53" s="4" t="s">
        <v>41</v>
      </c>
      <c r="E53" s="3" t="s">
        <v>50</v>
      </c>
      <c r="F53">
        <f>SUM('Wyniki I seria'!L53,'Wyniki II seria'!L53)</f>
        <v>205.9</v>
      </c>
    </row>
    <row r="56" spans="1:6">
      <c r="A56" s="2" t="s">
        <v>77</v>
      </c>
      <c r="C56" s="1"/>
      <c r="D56" s="1"/>
    </row>
    <row r="57" spans="1:6">
      <c r="A57" s="1" t="s">
        <v>52</v>
      </c>
      <c r="B57" s="1" t="s">
        <v>1</v>
      </c>
      <c r="C57" s="1" t="s">
        <v>2</v>
      </c>
      <c r="D57" s="1" t="s">
        <v>3</v>
      </c>
      <c r="F57" s="1" t="s">
        <v>127</v>
      </c>
    </row>
    <row r="58" spans="1:6">
      <c r="A58" s="1">
        <v>70</v>
      </c>
      <c r="B58" t="s">
        <v>57</v>
      </c>
      <c r="C58" s="1">
        <v>2004</v>
      </c>
      <c r="D58" s="1" t="s">
        <v>12</v>
      </c>
      <c r="F58">
        <f>SUM('Wyniki I seria'!L76,'Wyniki II seria'!L76)</f>
        <v>185.60000000000002</v>
      </c>
    </row>
    <row r="59" spans="1:6">
      <c r="A59" s="1">
        <v>69</v>
      </c>
      <c r="B59" t="s">
        <v>53</v>
      </c>
      <c r="C59" s="1">
        <v>2004</v>
      </c>
      <c r="D59" s="1" t="s">
        <v>6</v>
      </c>
      <c r="F59">
        <f>SUM('Wyniki I seria'!L75,'Wyniki II seria'!L75)</f>
        <v>184.3</v>
      </c>
    </row>
    <row r="60" spans="1:6">
      <c r="A60" s="1">
        <v>68</v>
      </c>
      <c r="B60" t="s">
        <v>54</v>
      </c>
      <c r="C60" s="1">
        <v>2005</v>
      </c>
      <c r="D60" s="1" t="s">
        <v>6</v>
      </c>
      <c r="F60">
        <f>SUM('Wyniki I seria'!L74,'Wyniki II seria'!L74)</f>
        <v>176.60000000000002</v>
      </c>
    </row>
    <row r="61" spans="1:6">
      <c r="A61" s="1">
        <v>66</v>
      </c>
      <c r="B61" t="s">
        <v>69</v>
      </c>
      <c r="C61" s="1">
        <v>2004</v>
      </c>
      <c r="D61" s="1" t="s">
        <v>23</v>
      </c>
      <c r="F61">
        <f>SUM('Wyniki I seria'!L72,'Wyniki II seria'!L72)</f>
        <v>165.39999999999998</v>
      </c>
    </row>
    <row r="62" spans="1:6">
      <c r="A62" s="1">
        <v>65</v>
      </c>
      <c r="B62" t="s">
        <v>137</v>
      </c>
      <c r="C62" s="1">
        <v>2005</v>
      </c>
      <c r="D62" s="1" t="s">
        <v>36</v>
      </c>
      <c r="F62">
        <f>SUM('Wyniki I seria'!L71,'Wyniki II seria'!L71)</f>
        <v>156.89999999999998</v>
      </c>
    </row>
    <row r="63" spans="1:6">
      <c r="A63" s="1">
        <v>67</v>
      </c>
      <c r="B63" t="s">
        <v>61</v>
      </c>
      <c r="C63" s="1">
        <v>2004</v>
      </c>
      <c r="D63" s="1" t="s">
        <v>36</v>
      </c>
      <c r="F63">
        <f>SUM('Wyniki I seria'!L73,'Wyniki II seria'!L73)</f>
        <v>156.10000000000002</v>
      </c>
    </row>
    <row r="64" spans="1:6">
      <c r="A64" s="1">
        <v>64</v>
      </c>
      <c r="B64" t="s">
        <v>70</v>
      </c>
      <c r="C64" s="1">
        <v>2005</v>
      </c>
      <c r="D64" s="1" t="s">
        <v>23</v>
      </c>
      <c r="F64">
        <f>SUM('Wyniki I seria'!L70,'Wyniki II seria'!L70)</f>
        <v>144.39999999999998</v>
      </c>
    </row>
    <row r="65" spans="1:6">
      <c r="A65" s="1">
        <v>63</v>
      </c>
      <c r="B65" t="s">
        <v>64</v>
      </c>
      <c r="C65" s="1">
        <v>2005</v>
      </c>
      <c r="D65" s="1" t="s">
        <v>27</v>
      </c>
      <c r="F65">
        <f>SUM('Wyniki I seria'!L69,'Wyniki II seria'!L69)</f>
        <v>137</v>
      </c>
    </row>
    <row r="66" spans="1:6">
      <c r="A66" s="1">
        <v>62</v>
      </c>
      <c r="B66" t="s">
        <v>59</v>
      </c>
      <c r="C66" s="1">
        <v>2005</v>
      </c>
      <c r="D66" s="1" t="s">
        <v>12</v>
      </c>
      <c r="F66">
        <f>SUM('Wyniki I seria'!L68,'Wyniki II seria'!L68)</f>
        <v>131</v>
      </c>
    </row>
    <row r="67" spans="1:6">
      <c r="A67" s="1">
        <v>61</v>
      </c>
      <c r="B67" t="s">
        <v>63</v>
      </c>
      <c r="C67" s="1">
        <v>2005</v>
      </c>
      <c r="D67" s="1" t="s">
        <v>36</v>
      </c>
      <c r="F67">
        <f>SUM('Wyniki I seria'!L67,'Wyniki II seria'!L67)</f>
        <v>114.8</v>
      </c>
    </row>
    <row r="68" spans="1:6">
      <c r="A68" s="1">
        <v>60</v>
      </c>
      <c r="B68" t="s">
        <v>58</v>
      </c>
      <c r="C68" s="1">
        <v>2005</v>
      </c>
      <c r="D68" s="1" t="s">
        <v>12</v>
      </c>
      <c r="F68">
        <f>SUM('Wyniki I seria'!L66,'Wyniki II seria'!L66)</f>
        <v>76.8</v>
      </c>
    </row>
    <row r="69" spans="1:6">
      <c r="A69" s="1">
        <v>57</v>
      </c>
      <c r="B69" t="s">
        <v>60</v>
      </c>
      <c r="C69" s="1">
        <v>2005</v>
      </c>
      <c r="D69" s="1" t="s">
        <v>12</v>
      </c>
      <c r="F69">
        <f>SUM('Wyniki I seria'!L63,'Wyniki II seria'!L63)</f>
        <v>59.899999999999991</v>
      </c>
    </row>
    <row r="70" spans="1:6">
      <c r="A70" s="1">
        <v>53</v>
      </c>
      <c r="B70" t="s">
        <v>55</v>
      </c>
      <c r="C70" s="1">
        <v>2005</v>
      </c>
      <c r="D70" s="1" t="s">
        <v>6</v>
      </c>
      <c r="F70" t="s">
        <v>139</v>
      </c>
    </row>
    <row r="71" spans="1:6">
      <c r="A71" s="1">
        <v>54</v>
      </c>
      <c r="B71" t="s">
        <v>66</v>
      </c>
      <c r="C71" s="1">
        <v>2005</v>
      </c>
      <c r="D71" s="1" t="s">
        <v>27</v>
      </c>
      <c r="F71" t="s">
        <v>139</v>
      </c>
    </row>
    <row r="72" spans="1:6">
      <c r="A72" s="1">
        <v>55</v>
      </c>
      <c r="B72" t="s">
        <v>68</v>
      </c>
      <c r="C72" s="1">
        <v>2005</v>
      </c>
      <c r="D72" s="1" t="s">
        <v>27</v>
      </c>
      <c r="F72" t="s">
        <v>139</v>
      </c>
    </row>
    <row r="73" spans="1:6">
      <c r="A73" s="1">
        <v>56</v>
      </c>
      <c r="B73" t="s">
        <v>67</v>
      </c>
      <c r="C73" s="1">
        <v>2005</v>
      </c>
      <c r="D73" s="1" t="s">
        <v>27</v>
      </c>
      <c r="F73" t="s">
        <v>139</v>
      </c>
    </row>
    <row r="74" spans="1:6">
      <c r="A74" s="1">
        <v>58</v>
      </c>
      <c r="B74" t="s">
        <v>56</v>
      </c>
      <c r="C74" s="1">
        <v>2005</v>
      </c>
      <c r="D74" s="1" t="s">
        <v>6</v>
      </c>
      <c r="F74" t="s">
        <v>139</v>
      </c>
    </row>
    <row r="75" spans="1:6">
      <c r="A75" s="1">
        <v>59</v>
      </c>
      <c r="B75" t="s">
        <v>65</v>
      </c>
      <c r="C75" s="1">
        <v>2005</v>
      </c>
      <c r="D75" s="1" t="s">
        <v>27</v>
      </c>
      <c r="F75" t="s">
        <v>139</v>
      </c>
    </row>
    <row r="76" spans="1:6">
      <c r="C76" s="1"/>
      <c r="D76" s="1"/>
    </row>
    <row r="77" spans="1:6">
      <c r="C77" s="1"/>
      <c r="D77" s="1"/>
    </row>
    <row r="78" spans="1:6">
      <c r="A78" t="s">
        <v>78</v>
      </c>
      <c r="C78" s="1"/>
      <c r="D78" s="1"/>
    </row>
    <row r="79" spans="1:6">
      <c r="A79" s="1" t="s">
        <v>52</v>
      </c>
      <c r="B79" s="1" t="s">
        <v>1</v>
      </c>
      <c r="C79" s="1" t="s">
        <v>2</v>
      </c>
      <c r="D79" s="1" t="s">
        <v>3</v>
      </c>
      <c r="F79" s="1" t="s">
        <v>127</v>
      </c>
    </row>
    <row r="80" spans="1:6">
      <c r="A80" s="1">
        <v>76</v>
      </c>
      <c r="B80" t="s">
        <v>72</v>
      </c>
      <c r="C80" s="1">
        <v>2002</v>
      </c>
      <c r="D80" s="1" t="s">
        <v>6</v>
      </c>
      <c r="F80">
        <f>SUM('Wyniki I seria'!L82,'Wyniki II seria'!L82)</f>
        <v>161.69999999999999</v>
      </c>
    </row>
    <row r="81" spans="1:6">
      <c r="A81" s="1">
        <v>78</v>
      </c>
      <c r="B81" t="s">
        <v>74</v>
      </c>
      <c r="C81" s="1">
        <v>2003</v>
      </c>
      <c r="D81" s="1" t="s">
        <v>6</v>
      </c>
      <c r="F81">
        <f>SUM('Wyniki I seria'!L84,'Wyniki II seria'!L84)</f>
        <v>161.1</v>
      </c>
    </row>
    <row r="82" spans="1:6">
      <c r="A82" s="1">
        <v>77</v>
      </c>
      <c r="B82" t="s">
        <v>73</v>
      </c>
      <c r="C82" s="10">
        <v>2002</v>
      </c>
      <c r="D82" s="10" t="s">
        <v>6</v>
      </c>
      <c r="F82">
        <f>SUM('Wyniki I seria'!L83,'Wyniki II seria'!L83)</f>
        <v>159.60000000000002</v>
      </c>
    </row>
    <row r="83" spans="1:6">
      <c r="A83" s="1">
        <v>75</v>
      </c>
      <c r="B83" s="3" t="s">
        <v>76</v>
      </c>
      <c r="C83" s="4">
        <v>2001</v>
      </c>
      <c r="D83" s="4" t="s">
        <v>41</v>
      </c>
      <c r="E83" s="3" t="s">
        <v>50</v>
      </c>
      <c r="F83">
        <f>SUM('Wyniki I seria'!L81,'Wyniki II seria'!L81)</f>
        <v>170</v>
      </c>
    </row>
    <row r="84" spans="1:6">
      <c r="A84" s="1">
        <v>74</v>
      </c>
      <c r="B84" s="3" t="s">
        <v>75</v>
      </c>
      <c r="C84" s="4">
        <v>2001</v>
      </c>
      <c r="D84" s="4" t="s">
        <v>41</v>
      </c>
      <c r="E84" s="3" t="s">
        <v>50</v>
      </c>
      <c r="F84" t="s">
        <v>139</v>
      </c>
    </row>
    <row r="87" spans="1:6">
      <c r="A87" t="s">
        <v>79</v>
      </c>
    </row>
    <row r="88" spans="1:6">
      <c r="A88" s="1" t="s">
        <v>52</v>
      </c>
      <c r="B88" s="1" t="s">
        <v>1</v>
      </c>
      <c r="C88" s="1" t="s">
        <v>2</v>
      </c>
      <c r="D88" s="1" t="s">
        <v>3</v>
      </c>
      <c r="F88" s="1" t="s">
        <v>127</v>
      </c>
    </row>
    <row r="89" spans="1:6">
      <c r="A89" s="1">
        <v>91</v>
      </c>
      <c r="B89" t="s">
        <v>88</v>
      </c>
      <c r="C89" s="1">
        <v>2002</v>
      </c>
      <c r="D89" s="1" t="s">
        <v>12</v>
      </c>
      <c r="F89">
        <f>SUM('Wyniki I seria'!L96,'Wyniki II seria'!L96)</f>
        <v>214</v>
      </c>
    </row>
    <row r="90" spans="1:6">
      <c r="A90" s="1">
        <v>103</v>
      </c>
      <c r="B90" t="s">
        <v>86</v>
      </c>
      <c r="C90" s="1">
        <v>2002</v>
      </c>
      <c r="D90" s="1" t="s">
        <v>12</v>
      </c>
      <c r="F90">
        <f>SUM('Wyniki I seria'!L108,'Wyniki II seria'!L108)</f>
        <v>190.89999999999998</v>
      </c>
    </row>
    <row r="91" spans="1:6">
      <c r="A91" s="1">
        <v>102</v>
      </c>
      <c r="B91" t="s">
        <v>87</v>
      </c>
      <c r="C91" s="1">
        <v>2002</v>
      </c>
      <c r="D91" s="1" t="s">
        <v>12</v>
      </c>
      <c r="F91">
        <f>SUM('Wyniki I seria'!L107,'Wyniki II seria'!L107)</f>
        <v>174.8</v>
      </c>
    </row>
    <row r="92" spans="1:6">
      <c r="A92" s="1">
        <v>101</v>
      </c>
      <c r="B92" t="s">
        <v>91</v>
      </c>
      <c r="C92" s="1">
        <v>2002</v>
      </c>
      <c r="D92" s="1" t="s">
        <v>90</v>
      </c>
      <c r="F92">
        <f>SUM('Wyniki I seria'!L106,'Wyniki II seria'!L106)</f>
        <v>172.3</v>
      </c>
    </row>
    <row r="93" spans="1:6">
      <c r="A93" s="1">
        <v>99</v>
      </c>
      <c r="B93" t="s">
        <v>89</v>
      </c>
      <c r="C93" s="10">
        <v>2003</v>
      </c>
      <c r="D93" s="10" t="s">
        <v>12</v>
      </c>
      <c r="F93">
        <f>SUM('Wyniki I seria'!L104,'Wyniki II seria'!L104)</f>
        <v>160.10000000000002</v>
      </c>
    </row>
    <row r="94" spans="1:6">
      <c r="A94" s="1">
        <v>92</v>
      </c>
      <c r="B94" t="s">
        <v>80</v>
      </c>
      <c r="C94" s="1">
        <v>2002</v>
      </c>
      <c r="D94" s="1" t="s">
        <v>6</v>
      </c>
      <c r="F94">
        <f>SUM('Wyniki I seria'!L97,'Wyniki II seria'!L97)</f>
        <v>158.9</v>
      </c>
    </row>
    <row r="95" spans="1:6">
      <c r="A95" s="1">
        <v>100</v>
      </c>
      <c r="B95" t="s">
        <v>93</v>
      </c>
      <c r="C95" s="1">
        <v>2003</v>
      </c>
      <c r="D95" s="1" t="s">
        <v>90</v>
      </c>
      <c r="F95">
        <f>SUM('Wyniki I seria'!L105,'Wyniki II seria'!L105)</f>
        <v>140.5</v>
      </c>
    </row>
    <row r="96" spans="1:6">
      <c r="A96" s="1">
        <v>95</v>
      </c>
      <c r="B96" t="s">
        <v>82</v>
      </c>
      <c r="C96" s="1">
        <v>2002</v>
      </c>
      <c r="D96" s="1" t="s">
        <v>6</v>
      </c>
      <c r="F96">
        <f>SUM('Wyniki I seria'!L100,'Wyniki II seria'!L100)</f>
        <v>139.30000000000001</v>
      </c>
    </row>
    <row r="97" spans="1:6">
      <c r="A97" s="1">
        <v>87</v>
      </c>
      <c r="B97" t="s">
        <v>94</v>
      </c>
      <c r="C97" s="1">
        <v>2002</v>
      </c>
      <c r="D97" s="1" t="s">
        <v>36</v>
      </c>
      <c r="F97">
        <f>SUM('Wyniki I seria'!L92,'Wyniki II seria'!L92)</f>
        <v>137.60000000000002</v>
      </c>
    </row>
    <row r="98" spans="1:6">
      <c r="A98" s="1">
        <v>98</v>
      </c>
      <c r="B98" t="s">
        <v>83</v>
      </c>
      <c r="C98" s="1">
        <v>2003</v>
      </c>
      <c r="D98" s="1" t="s">
        <v>6</v>
      </c>
      <c r="F98">
        <f>SUM('Wyniki I seria'!L103,'Wyniki II seria'!L103)</f>
        <v>122.4</v>
      </c>
    </row>
    <row r="99" spans="1:6">
      <c r="A99" s="1">
        <v>84</v>
      </c>
      <c r="B99" t="s">
        <v>85</v>
      </c>
      <c r="C99" s="1">
        <v>2003</v>
      </c>
      <c r="D99" s="1" t="s">
        <v>6</v>
      </c>
      <c r="F99">
        <f>SUM('Wyniki I seria'!L89,'Wyniki II seria'!L89)</f>
        <v>114</v>
      </c>
    </row>
    <row r="100" spans="1:6">
      <c r="A100" s="1">
        <v>90</v>
      </c>
      <c r="B100" t="s">
        <v>81</v>
      </c>
      <c r="C100" s="1">
        <v>2002</v>
      </c>
      <c r="D100" s="1" t="s">
        <v>6</v>
      </c>
      <c r="F100">
        <f>SUM('Wyniki I seria'!L95,'Wyniki II seria'!L95)</f>
        <v>114</v>
      </c>
    </row>
    <row r="101" spans="1:6">
      <c r="A101" s="1">
        <v>97</v>
      </c>
      <c r="B101" t="s">
        <v>97</v>
      </c>
      <c r="C101" s="1">
        <v>2003</v>
      </c>
      <c r="D101" s="1" t="s">
        <v>36</v>
      </c>
      <c r="F101">
        <f>SUM('Wyniki I seria'!L102,'Wyniki II seria'!L102)</f>
        <v>106.7</v>
      </c>
    </row>
    <row r="102" spans="1:6">
      <c r="A102" s="1">
        <v>96</v>
      </c>
      <c r="B102" t="s">
        <v>92</v>
      </c>
      <c r="C102" s="1">
        <v>2003</v>
      </c>
      <c r="D102" s="1" t="s">
        <v>90</v>
      </c>
      <c r="F102">
        <f>SUM('Wyniki I seria'!L101,'Wyniki II seria'!L101)</f>
        <v>104.1</v>
      </c>
    </row>
    <row r="103" spans="1:6">
      <c r="A103" s="1">
        <v>94</v>
      </c>
      <c r="B103" t="s">
        <v>98</v>
      </c>
      <c r="C103" s="1">
        <v>2003</v>
      </c>
      <c r="D103" s="1" t="s">
        <v>23</v>
      </c>
      <c r="F103">
        <f>SUM('Wyniki I seria'!L99,'Wyniki II seria'!L99)</f>
        <v>101.1</v>
      </c>
    </row>
    <row r="104" spans="1:6">
      <c r="A104" s="1">
        <v>89</v>
      </c>
      <c r="B104" t="s">
        <v>95</v>
      </c>
      <c r="C104" s="1">
        <v>2002</v>
      </c>
      <c r="D104" s="1" t="s">
        <v>36</v>
      </c>
      <c r="F104">
        <f>SUM('Wyniki I seria'!L94,'Wyniki II seria'!L94)</f>
        <v>100.9</v>
      </c>
    </row>
    <row r="105" spans="1:6">
      <c r="A105" s="1">
        <v>86</v>
      </c>
      <c r="B105" t="s">
        <v>96</v>
      </c>
      <c r="C105" s="1">
        <v>2002</v>
      </c>
      <c r="D105" s="1" t="s">
        <v>36</v>
      </c>
      <c r="F105">
        <f>SUM('Wyniki I seria'!L91,'Wyniki II seria'!L91)</f>
        <v>99.1</v>
      </c>
    </row>
    <row r="106" spans="1:6">
      <c r="A106" s="1">
        <v>93</v>
      </c>
      <c r="B106" t="s">
        <v>84</v>
      </c>
      <c r="C106" s="1">
        <v>2003</v>
      </c>
      <c r="D106" s="1" t="s">
        <v>6</v>
      </c>
      <c r="F106">
        <f>SUM('Wyniki I seria'!L98,'Wyniki II seria'!L98)</f>
        <v>97.800000000000011</v>
      </c>
    </row>
    <row r="107" spans="1:6">
      <c r="A107" s="1">
        <v>88</v>
      </c>
      <c r="B107" t="s">
        <v>56</v>
      </c>
      <c r="C107" s="1">
        <v>2003</v>
      </c>
      <c r="D107" s="1" t="s">
        <v>6</v>
      </c>
      <c r="F107">
        <f>SUM('Wyniki I seria'!L93,'Wyniki II seria'!L93)</f>
        <v>69.100000000000009</v>
      </c>
    </row>
    <row r="108" spans="1:6">
      <c r="A108" s="1">
        <v>83</v>
      </c>
      <c r="B108" s="2" t="s">
        <v>138</v>
      </c>
      <c r="C108" s="1">
        <v>2002</v>
      </c>
      <c r="D108" s="1" t="s">
        <v>12</v>
      </c>
      <c r="F108">
        <f>SUM('Wyniki I seria'!L88,'Wyniki II seria'!L88)</f>
        <v>65.200000000000017</v>
      </c>
    </row>
    <row r="109" spans="1:6">
      <c r="A109" s="1">
        <v>85</v>
      </c>
      <c r="B109" t="s">
        <v>99</v>
      </c>
      <c r="C109" s="1">
        <v>2003</v>
      </c>
      <c r="D109" s="1" t="s">
        <v>27</v>
      </c>
      <c r="F109" t="s">
        <v>139</v>
      </c>
    </row>
    <row r="112" spans="1:6">
      <c r="A112" t="s">
        <v>100</v>
      </c>
    </row>
    <row r="113" spans="1:6">
      <c r="A113" s="1" t="s">
        <v>52</v>
      </c>
      <c r="B113" s="1" t="s">
        <v>1</v>
      </c>
      <c r="C113" s="1" t="s">
        <v>2</v>
      </c>
      <c r="D113" s="1" t="s">
        <v>3</v>
      </c>
      <c r="F113" s="1" t="s">
        <v>127</v>
      </c>
    </row>
    <row r="114" spans="1:6">
      <c r="A114" s="1">
        <v>119</v>
      </c>
      <c r="B114" t="s">
        <v>102</v>
      </c>
      <c r="C114" s="1">
        <v>2001</v>
      </c>
      <c r="D114" s="1" t="s">
        <v>6</v>
      </c>
      <c r="F114">
        <f>SUM('Wyniki I seria'!L124,'Wyniki II seria'!L124)</f>
        <v>212.6</v>
      </c>
    </row>
    <row r="115" spans="1:6">
      <c r="A115" s="1">
        <v>115</v>
      </c>
      <c r="B115" t="s">
        <v>103</v>
      </c>
      <c r="C115" s="1">
        <v>2001</v>
      </c>
      <c r="D115" s="1" t="s">
        <v>6</v>
      </c>
      <c r="F115">
        <f>SUM('Wyniki I seria'!L120,'Wyniki II seria'!L120)</f>
        <v>188.39999999999998</v>
      </c>
    </row>
    <row r="116" spans="1:6">
      <c r="A116" s="1">
        <v>117</v>
      </c>
      <c r="B116" t="s">
        <v>105</v>
      </c>
      <c r="C116" s="1">
        <v>2001</v>
      </c>
      <c r="D116" s="1" t="s">
        <v>6</v>
      </c>
      <c r="F116">
        <f>SUM('Wyniki I seria'!L122,'Wyniki II seria'!L122)</f>
        <v>175.89999999999998</v>
      </c>
    </row>
    <row r="117" spans="1:6">
      <c r="A117" s="1">
        <v>118</v>
      </c>
      <c r="B117" t="s">
        <v>107</v>
      </c>
      <c r="C117" s="1">
        <v>2000</v>
      </c>
      <c r="D117" s="1" t="s">
        <v>12</v>
      </c>
      <c r="F117">
        <f>SUM('Wyniki I seria'!L123,'Wyniki II seria'!L123)</f>
        <v>157.6</v>
      </c>
    </row>
    <row r="118" spans="1:6">
      <c r="A118" s="1">
        <v>114</v>
      </c>
      <c r="B118" t="s">
        <v>116</v>
      </c>
      <c r="C118" s="10">
        <v>2001</v>
      </c>
      <c r="D118" s="10" t="s">
        <v>23</v>
      </c>
      <c r="F118">
        <f>SUM('Wyniki I seria'!L119,'Wyniki II seria'!L119)</f>
        <v>153.89999999999998</v>
      </c>
    </row>
    <row r="119" spans="1:6">
      <c r="A119" s="1">
        <v>113</v>
      </c>
      <c r="B119" t="s">
        <v>109</v>
      </c>
      <c r="C119" s="1">
        <v>2001</v>
      </c>
      <c r="D119" s="1" t="s">
        <v>90</v>
      </c>
      <c r="F119">
        <f>SUM('Wyniki I seria'!L118,'Wyniki II seria'!L118)</f>
        <v>138.30000000000001</v>
      </c>
    </row>
    <row r="120" spans="1:6">
      <c r="A120" s="1">
        <v>112</v>
      </c>
      <c r="B120" t="s">
        <v>108</v>
      </c>
      <c r="C120" s="1">
        <v>2000</v>
      </c>
      <c r="D120" s="1" t="s">
        <v>12</v>
      </c>
      <c r="F120">
        <f>SUM('Wyniki I seria'!L117,'Wyniki II seria'!L117)</f>
        <v>117.8</v>
      </c>
    </row>
    <row r="121" spans="1:6">
      <c r="A121" s="1">
        <v>116</v>
      </c>
      <c r="B121" t="s">
        <v>104</v>
      </c>
      <c r="C121" s="1">
        <v>2001</v>
      </c>
      <c r="D121" s="1" t="s">
        <v>6</v>
      </c>
      <c r="F121">
        <f>SUM('Wyniki I seria'!L121,'Wyniki II seria'!L121)</f>
        <v>115.5</v>
      </c>
    </row>
    <row r="122" spans="1:6">
      <c r="A122" s="1">
        <v>111</v>
      </c>
      <c r="B122" t="s">
        <v>106</v>
      </c>
      <c r="C122" s="1">
        <v>2001</v>
      </c>
      <c r="D122" s="1" t="s">
        <v>6</v>
      </c>
      <c r="F122">
        <f>SUM('Wyniki I seria'!L116,'Wyniki II seria'!L116)</f>
        <v>102.6</v>
      </c>
    </row>
    <row r="123" spans="1:6">
      <c r="A123" s="1">
        <v>108</v>
      </c>
      <c r="B123" s="2" t="s">
        <v>131</v>
      </c>
      <c r="C123" s="1">
        <v>2000</v>
      </c>
      <c r="D123" s="1" t="s">
        <v>12</v>
      </c>
      <c r="F123">
        <f>SUM('Wyniki I seria'!L113,'Wyniki II seria'!L113)</f>
        <v>93.4</v>
      </c>
    </row>
    <row r="124" spans="1:6">
      <c r="A124" s="1">
        <v>109</v>
      </c>
      <c r="B124" t="s">
        <v>115</v>
      </c>
      <c r="C124" s="1">
        <v>2001</v>
      </c>
      <c r="D124" s="1" t="s">
        <v>23</v>
      </c>
      <c r="F124" t="s">
        <v>139</v>
      </c>
    </row>
    <row r="125" spans="1:6">
      <c r="A125" s="1">
        <v>110</v>
      </c>
      <c r="B125" t="s">
        <v>101</v>
      </c>
      <c r="C125" s="1">
        <v>2000</v>
      </c>
      <c r="D125" s="1" t="s">
        <v>6</v>
      </c>
      <c r="F125" t="s">
        <v>139</v>
      </c>
    </row>
    <row r="126" spans="1:6">
      <c r="C126" s="1"/>
      <c r="D126" s="1"/>
    </row>
    <row r="127" spans="1:6">
      <c r="C127" s="1"/>
      <c r="D127" s="1"/>
    </row>
    <row r="128" spans="1:6">
      <c r="A128" t="s">
        <v>110</v>
      </c>
    </row>
    <row r="129" spans="1:6">
      <c r="A129" s="1" t="s">
        <v>52</v>
      </c>
      <c r="B129" s="1" t="s">
        <v>1</v>
      </c>
      <c r="C129" s="1" t="s">
        <v>2</v>
      </c>
      <c r="D129" s="1" t="s">
        <v>3</v>
      </c>
      <c r="F129" s="1" t="s">
        <v>127</v>
      </c>
    </row>
    <row r="130" spans="1:6">
      <c r="A130" s="1">
        <v>126</v>
      </c>
      <c r="B130" t="s">
        <v>113</v>
      </c>
      <c r="C130" s="1">
        <v>2000</v>
      </c>
      <c r="D130" s="1" t="s">
        <v>6</v>
      </c>
      <c r="F130">
        <f>SUM('Wyniki I seria'!L133,'Wyniki II seria'!L133)</f>
        <v>149</v>
      </c>
    </row>
    <row r="131" spans="1:6">
      <c r="A131" s="1">
        <v>125</v>
      </c>
      <c r="B131" t="s">
        <v>112</v>
      </c>
      <c r="C131" s="10">
        <v>2001</v>
      </c>
      <c r="D131" s="10" t="s">
        <v>6</v>
      </c>
      <c r="F131">
        <f>SUM('Wyniki I seria'!L132,'Wyniki II seria'!L132)</f>
        <v>112.1</v>
      </c>
    </row>
    <row r="132" spans="1:6">
      <c r="A132" s="1">
        <v>124</v>
      </c>
      <c r="B132" t="s">
        <v>111</v>
      </c>
      <c r="C132" s="10">
        <v>2000</v>
      </c>
      <c r="D132" s="10" t="s">
        <v>6</v>
      </c>
      <c r="F132">
        <f>SUM('Wyniki I seria'!L131,'Wyniki II seria'!L131)</f>
        <v>65.800000000000011</v>
      </c>
    </row>
    <row r="133" spans="1:6">
      <c r="A133" s="1">
        <v>122</v>
      </c>
      <c r="B133" s="12" t="s">
        <v>132</v>
      </c>
      <c r="C133" s="4">
        <v>1999</v>
      </c>
      <c r="D133" s="4" t="s">
        <v>133</v>
      </c>
      <c r="E133" s="3" t="s">
        <v>50</v>
      </c>
      <c r="F133">
        <f>SUM('Wyniki I seria'!L129,'Wyniki II seria'!L129)</f>
        <v>120.7</v>
      </c>
    </row>
    <row r="134" spans="1:6">
      <c r="A134" s="1">
        <v>123</v>
      </c>
      <c r="B134" s="3" t="s">
        <v>114</v>
      </c>
      <c r="C134" s="4">
        <v>1999</v>
      </c>
      <c r="D134" s="4" t="s">
        <v>6</v>
      </c>
      <c r="E134" s="3" t="s">
        <v>50</v>
      </c>
      <c r="F134" t="s">
        <v>139</v>
      </c>
    </row>
  </sheetData>
  <mergeCells count="2">
    <mergeCell ref="B1:D1"/>
    <mergeCell ref="B2:D2"/>
  </mergeCells>
  <pageMargins left="0.7" right="0.7" top="0.75" bottom="0.75" header="0.3" footer="0.3"/>
  <pageSetup paperSize="9" orientation="portrait" r:id="rId1"/>
  <rowBreaks count="2" manualBreakCount="2">
    <brk id="85" max="16383" man="1"/>
    <brk id="111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Lista startowa</vt:lpstr>
      <vt:lpstr>Wyniki I seria</vt:lpstr>
      <vt:lpstr>Wyniki II seria</vt:lpstr>
      <vt:lpstr>Wyniki końcowe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2016-01-21T11:48:28Z</cp:lastPrinted>
  <dcterms:created xsi:type="dcterms:W3CDTF">2016-01-20T12:58:30Z</dcterms:created>
  <dcterms:modified xsi:type="dcterms:W3CDTF">2016-01-21T13:23:56Z</dcterms:modified>
</cp:coreProperties>
</file>