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firstSheet="1" activeTab="1"/>
  </bookViews>
  <sheets>
    <sheet name="Wyniki-juniorzy-indyw.  " sheetId="1" r:id="rId1"/>
    <sheet name="Wyniki-jun.mł.-indyw. " sheetId="2" r:id="rId2"/>
    <sheet name="Wyniki-juniorki-indyw." sheetId="3" r:id="rId3"/>
    <sheet name="Wyniki-juniorki mł.-indyw." sheetId="4" r:id="rId4"/>
  </sheets>
  <definedNames/>
  <calcPr fullCalcOnLoad="1"/>
</workbook>
</file>

<file path=xl/sharedStrings.xml><?xml version="1.0" encoding="utf-8"?>
<sst xmlns="http://schemas.openxmlformats.org/spreadsheetml/2006/main" count="524" uniqueCount="207">
  <si>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</si>
  <si>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</si>
  <si>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</si>
  <si>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</si>
  <si>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</si>
  <si>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</si>
  <si>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</si>
  <si>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</si>
  <si>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</si>
  <si>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</si>
  <si>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</si>
  <si>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</si>
  <si>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</si>
  <si>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</si>
  <si>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</si>
  <si>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</si>
  <si>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</si>
  <si>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</si>
  <si>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</si>
  <si>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</si>
  <si>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</si>
  <si>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</si>
  <si>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</si>
  <si>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</si>
  <si>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NIE WYSTARTOWALI:</t>
  </si>
  <si>
    <t>WSP</t>
  </si>
  <si>
    <t>wsp.</t>
  </si>
  <si>
    <t>DELEGAT  TECHNICZNY</t>
  </si>
  <si>
    <t>NIE UKOŃCZYLI:</t>
  </si>
  <si>
    <t xml:space="preserve">JUNIORKI bieg  indywidualny  12,5 km  L S L S </t>
  </si>
  <si>
    <t>JUNIORKI MŁODSZE  bieg  indywidualny 10 km  L S L S</t>
  </si>
  <si>
    <t xml:space="preserve">JUNIORZY bieg  indywidualny  15  km  L S L S </t>
  </si>
  <si>
    <t>JUNIORZY MŁODSI  bieg  indywidualny  12,5 km  L S L S</t>
  </si>
  <si>
    <t>Koniec 12.00</t>
  </si>
  <si>
    <t xml:space="preserve">XIV  OGÓLNOPOLSKA  OLIMPIADA  MŁODZIEŻY W  BIATHLONIE  </t>
  </si>
  <si>
    <t>"ŚLĄSK  2008"</t>
  </si>
  <si>
    <t>Kościelisko  04-10.02.2008 r..</t>
  </si>
  <si>
    <t>Start  09.02.2008 r. godz. 13.30</t>
  </si>
  <si>
    <t>Jan  MURDZEK</t>
  </si>
  <si>
    <t>XIV OGÓLNOPOLSKA  OLIMPIADA  MŁODZIEŻY  W  BIATHLONIE</t>
  </si>
  <si>
    <t>Start  09.02.2008 r. godz. 10.00</t>
  </si>
  <si>
    <t>Kościelisko  04-10.02.2008r..</t>
  </si>
  <si>
    <t>Start  09.02.2008r. godz. 10.40</t>
  </si>
  <si>
    <t>Start  09.02.2008 r. godz.13.00</t>
  </si>
  <si>
    <t>TURKOWICZ Szymon</t>
  </si>
  <si>
    <t>MKS Duszniki Zdrój/SMS Duszniki</t>
  </si>
  <si>
    <t>KIONKE Marcin</t>
  </si>
  <si>
    <t>NKS "Dynamit" Chorzów</t>
  </si>
  <si>
    <t>PRZYBYSZEWSKI Łukasz</t>
  </si>
  <si>
    <t>MKS Karkonosze/SMS Szklarska Poręba</t>
  </si>
  <si>
    <t>SŁONINA Łukasz</t>
  </si>
  <si>
    <t>GĄSIENICA Jakub</t>
  </si>
  <si>
    <t>BKS "WP-Kościelisko" / SMS Zakopane</t>
  </si>
  <si>
    <t>ZIĘBA Paweł</t>
  </si>
  <si>
    <t>ORŁOWSKI  SZYMON</t>
  </si>
  <si>
    <t>AZS AWF Wrocław/SMS Szkl.Poręba</t>
  </si>
  <si>
    <t>GWÓŹDŹ Grzegorz</t>
  </si>
  <si>
    <t>NOWACZYK Marcin</t>
  </si>
  <si>
    <t>AZS AWF Wrocław</t>
  </si>
  <si>
    <t>STANKIEWICZ Dawid</t>
  </si>
  <si>
    <t>BLKS Żywiec/SMS Moszczanica</t>
  </si>
  <si>
    <t>POTRZĄSAJ Rafał</t>
  </si>
  <si>
    <t>BKS "WP-Kościelisko"</t>
  </si>
  <si>
    <t>KULA Damian</t>
  </si>
  <si>
    <t>GAWRON Dawid</t>
  </si>
  <si>
    <t>KS "Ryfama" Rybnik</t>
  </si>
  <si>
    <t>HULBÓJ Wojciech</t>
  </si>
  <si>
    <t>PITOŃ Adrian</t>
  </si>
  <si>
    <t>BIAŁKOWSKI Andrzej</t>
  </si>
  <si>
    <t>GRĄDYS Łukasz</t>
  </si>
  <si>
    <t>GAWRON Marcin</t>
  </si>
  <si>
    <t>SEMERIAK Łukasz</t>
  </si>
  <si>
    <t>SKOWRON Marcin</t>
  </si>
  <si>
    <t>AZS AWF Katowice</t>
  </si>
  <si>
    <t>WIECZOREK Mateusz</t>
  </si>
  <si>
    <t>KOTAS Piotr</t>
  </si>
  <si>
    <t>BURY Bartłomiej</t>
  </si>
  <si>
    <t>JAWORSKI Adrian</t>
  </si>
  <si>
    <t>JAŻDŻEWSKI Dawid</t>
  </si>
  <si>
    <t>PENAR Grzegorz</t>
  </si>
  <si>
    <t>FIRLEJ Marek</t>
  </si>
  <si>
    <t>LEJA Mariusz</t>
  </si>
  <si>
    <t>CICHOŃ Sławomir</t>
  </si>
  <si>
    <t>IKN "Górnik" Iwonicz Zdrój</t>
  </si>
  <si>
    <t>WOLSKI Emil</t>
  </si>
  <si>
    <t>MKS Karkonosze / SMS Szkl. Poręba</t>
  </si>
  <si>
    <t>BIELAWA Piotr</t>
  </si>
  <si>
    <t>BKS WP Kościelisko/ SMS Zakopane</t>
  </si>
  <si>
    <t>KALINOWSKI Bolesław</t>
  </si>
  <si>
    <t>UKS "Lider" Katowice</t>
  </si>
  <si>
    <t>GUZIK Krzysztof</t>
  </si>
  <si>
    <t>BLKS Żywiec/ SMS Moszczanica</t>
  </si>
  <si>
    <t>SUCHECKI Marcin</t>
  </si>
  <si>
    <t>UKS "G-8 Bielany"  Warszawa</t>
  </si>
  <si>
    <t>STEC Mateusz</t>
  </si>
  <si>
    <t>UKN "Melafir" Czarny Bór</t>
  </si>
  <si>
    <t>LEPEL Rafał</t>
  </si>
  <si>
    <t>AZS - AWF Katowice</t>
  </si>
  <si>
    <t>CZAKON Patryk</t>
  </si>
  <si>
    <t>JABŁONKA Mateusz</t>
  </si>
  <si>
    <t>STARYK Adrian</t>
  </si>
  <si>
    <t>MKS Duszniki Zdrój/SMS Dusz. Zdrój</t>
  </si>
  <si>
    <t>KORZEŃ Grzegorz</t>
  </si>
  <si>
    <t>DUCHNIK Damian</t>
  </si>
  <si>
    <t>CICHOŃ Łukasz</t>
  </si>
  <si>
    <t>STRZAŁKOWSKI Adrian</t>
  </si>
  <si>
    <t>ZAWÓŁ Mateusz</t>
  </si>
  <si>
    <t>OPYRCHAŁ Grzegorz</t>
  </si>
  <si>
    <t>WYCISK Tomasz</t>
  </si>
  <si>
    <t>ORZECHOWSKI Paweł</t>
  </si>
  <si>
    <t>MALINA Dawid</t>
  </si>
  <si>
    <t>PENAR Piotr</t>
  </si>
  <si>
    <t>KARCZMARZ Bartłomiej</t>
  </si>
  <si>
    <t>STECKIEWICZ Adam</t>
  </si>
  <si>
    <t>WALECKI Patryk</t>
  </si>
  <si>
    <t>SZALA Daniel</t>
  </si>
  <si>
    <t>NAMLIK Krystian</t>
  </si>
  <si>
    <t>WRONA Artur</t>
  </si>
  <si>
    <t>JAKUBOWICZ Grzegorz</t>
  </si>
  <si>
    <t>CHUDZIŃSKI Sylwester</t>
  </si>
  <si>
    <t>GUZIK Grzegorz</t>
  </si>
  <si>
    <t>MATUSIK Mateusz</t>
  </si>
  <si>
    <t>MIĘTUS Krzysztof</t>
  </si>
  <si>
    <t>KRAJEWSKI Dariusz</t>
  </si>
  <si>
    <t>KOWALSKI Robert</t>
  </si>
  <si>
    <t>MATERNA Marcel</t>
  </si>
  <si>
    <t>KRZYSIAK Paweł</t>
  </si>
  <si>
    <t>DUNAT Szymon</t>
  </si>
  <si>
    <t>KOPKA Szymon</t>
  </si>
  <si>
    <t>SPAŁEK Łukasz</t>
  </si>
  <si>
    <t>BERTINO Francesco</t>
  </si>
  <si>
    <t>WOJTAS Michał</t>
  </si>
  <si>
    <t>SZEREMETA Mateusz</t>
  </si>
  <si>
    <t>MIGDAŁ Tomasz</t>
  </si>
  <si>
    <t>GREŃ Grzegorz</t>
  </si>
  <si>
    <t>JANIK Jan</t>
  </si>
  <si>
    <t>KRUKAR Mateusz</t>
  </si>
  <si>
    <t>HARASIM Adam</t>
  </si>
  <si>
    <t>MŁYNAREK Łukasz</t>
  </si>
  <si>
    <t>HUDOBA Jakub</t>
  </si>
  <si>
    <t>GUŁA Monika</t>
  </si>
  <si>
    <t>MKS Duszniki Zdrój/ SMS Dusz. Zdrój</t>
  </si>
  <si>
    <t>GĄSIENICA Katarzyna</t>
  </si>
  <si>
    <t>TROSZOK Agnieszka</t>
  </si>
  <si>
    <t>SZCZĘCH Anna</t>
  </si>
  <si>
    <t>HOJNISZ Patrycja</t>
  </si>
  <si>
    <t>BRZEGOWSKA Sylwia</t>
  </si>
  <si>
    <t>GRĄDYS Anna</t>
  </si>
  <si>
    <t>KIEŁBASA Anna</t>
  </si>
  <si>
    <t>AZS - AWF Wrocław/SMS Szkl.Poręba</t>
  </si>
  <si>
    <t>BUKACKA Irena</t>
  </si>
  <si>
    <t>FEDOR Magdalena</t>
  </si>
  <si>
    <t>MRÓWKA Magdalena</t>
  </si>
  <si>
    <t>WOJTAS Agata</t>
  </si>
  <si>
    <t>GRZESZCZAK Joanna</t>
  </si>
  <si>
    <t>WOJTAS Justyna</t>
  </si>
  <si>
    <t>MALINOWSKA Sylwia</t>
  </si>
  <si>
    <t>AZS - AWF Wrocław</t>
  </si>
  <si>
    <t>PITOŃ Karolina</t>
  </si>
  <si>
    <t>JAKIEŁA Katarzyna</t>
  </si>
  <si>
    <t>KĘPKA Magdalena</t>
  </si>
  <si>
    <t>GRĄDYS Patrycja</t>
  </si>
  <si>
    <t>GUSTYN Ewelina</t>
  </si>
  <si>
    <t>KOCHANOWSKA Milena</t>
  </si>
  <si>
    <t>MKS "Hermes"Gryfino/SMS Szkl.Poręba</t>
  </si>
  <si>
    <t>KUCHARZAK Małgorzata</t>
  </si>
  <si>
    <t>TOCZEK Edyta</t>
  </si>
  <si>
    <t>WOJDA Dominika</t>
  </si>
  <si>
    <t>CYGANIK Aleksandra</t>
  </si>
  <si>
    <t>WÓJCIK Angelika</t>
  </si>
  <si>
    <t>IWANIEC Katarzyna</t>
  </si>
  <si>
    <t>LECHOWSKA Paulina</t>
  </si>
  <si>
    <t>KAPUCKA Aneta</t>
  </si>
  <si>
    <t>SOBCZAK Dominika</t>
  </si>
  <si>
    <t>ZIEMBA Martyna</t>
  </si>
  <si>
    <t>KIELAR Barbara</t>
  </si>
  <si>
    <t>IKN "Górnik" Iwonicz Zdrój/SMS Zakopane</t>
  </si>
  <si>
    <t>SMOLEC Zuzanna</t>
  </si>
  <si>
    <t>PEDYK Iazbela</t>
  </si>
  <si>
    <t>NOWAKOWSKA Diana</t>
  </si>
  <si>
    <t>IWANIEC Iwona</t>
  </si>
  <si>
    <t>SOSNA Julia</t>
  </si>
  <si>
    <t>UKS "Strzał" Wodzisław/SMS Moszczanica</t>
  </si>
  <si>
    <t>ZUBRZYCKA Urszula</t>
  </si>
  <si>
    <t>HOJNISZ Monika</t>
  </si>
  <si>
    <t>WILL Karolina</t>
  </si>
  <si>
    <t>LAMPART Aleksandra</t>
  </si>
  <si>
    <t>SMOLARSKA Justyna</t>
  </si>
  <si>
    <t>LEJA Katarzyna</t>
  </si>
  <si>
    <t>MĄKA Anna</t>
  </si>
  <si>
    <t>HOŁYST Joanna</t>
  </si>
  <si>
    <t>PITOŃ Anna</t>
  </si>
  <si>
    <t>WIECZOREK Paulina</t>
  </si>
  <si>
    <t>BUKOWSKA Maria</t>
  </si>
  <si>
    <t>JEDYNAK Martyna</t>
  </si>
  <si>
    <t>Koniec godz.  11.15</t>
  </si>
  <si>
    <t>WYNIKI  OFICJALNE</t>
  </si>
  <si>
    <t>I</t>
  </si>
  <si>
    <t>II</t>
  </si>
  <si>
    <t>III</t>
  </si>
  <si>
    <t>MACIULEWICZ Adrian</t>
  </si>
  <si>
    <t>UKN "Melafir" Czarny Bór/SMS Szkl. Por.</t>
  </si>
  <si>
    <t>UKN "Melafir" Czarny Bór/Szkl. Por.</t>
  </si>
  <si>
    <t>KONIEC godz. 14.10</t>
  </si>
  <si>
    <t>NIE UKOŃCZYŁY:</t>
  </si>
  <si>
    <t>NIE WYSTARTOWAŁY:</t>
  </si>
  <si>
    <t>KONIEC godz. 14.30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</si>
</sst>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11" fillId="0" borderId="16" xfId="0" applyNumberFormat="1" applyFont="1" applyBorder="1" applyAlignment="1" applyProtection="1">
      <alignment horizontal="center"/>
      <protection hidden="1" locked="0"/>
    </xf>
    <xf numFmtId="166" fontId="11" fillId="0" borderId="11" xfId="0" applyNumberFormat="1" applyFont="1" applyBorder="1" applyAlignment="1" applyProtection="1">
      <alignment horizontal="center"/>
      <protection hidden="1" locked="0"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166" fontId="3" fillId="0" borderId="16" xfId="0" applyNumberFormat="1" applyFont="1" applyBorder="1" applyAlignment="1" applyProtection="1">
      <alignment horizontal="center"/>
      <protection hidden="1" locked="0"/>
    </xf>
    <xf numFmtId="166" fontId="3" fillId="0" borderId="11" xfId="0" applyNumberFormat="1" applyFont="1" applyBorder="1" applyAlignment="1" applyProtection="1">
      <alignment horizontal="center"/>
      <protection hidden="1" locked="0"/>
    </xf>
    <xf numFmtId="166" fontId="11" fillId="0" borderId="28" xfId="0" applyNumberFormat="1" applyFont="1" applyBorder="1" applyAlignment="1">
      <alignment horizontal="center"/>
    </xf>
    <xf numFmtId="166" fontId="11" fillId="0" borderId="2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166" fontId="11" fillId="0" borderId="30" xfId="0" applyNumberFormat="1" applyFont="1" applyBorder="1" applyAlignment="1" applyProtection="1">
      <alignment horizontal="center"/>
      <protection hidden="1" locked="0"/>
    </xf>
    <xf numFmtId="166" fontId="11" fillId="0" borderId="31" xfId="0" applyNumberFormat="1" applyFont="1" applyBorder="1" applyAlignment="1" applyProtection="1">
      <alignment horizontal="center"/>
      <protection hidden="1" locked="0"/>
    </xf>
    <xf numFmtId="166" fontId="11" fillId="0" borderId="32" xfId="0" applyNumberFormat="1" applyFont="1" applyBorder="1" applyAlignment="1">
      <alignment horizontal="center"/>
    </xf>
    <xf numFmtId="166" fontId="3" fillId="0" borderId="30" xfId="0" applyNumberFormat="1" applyFont="1" applyBorder="1" applyAlignment="1" applyProtection="1">
      <alignment horizontal="center"/>
      <protection hidden="1" locked="0"/>
    </xf>
    <xf numFmtId="166" fontId="11" fillId="0" borderId="33" xfId="0" applyNumberFormat="1" applyFont="1" applyBorder="1" applyAlignment="1">
      <alignment horizontal="center"/>
    </xf>
    <xf numFmtId="166" fontId="11" fillId="0" borderId="3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166" fontId="11" fillId="0" borderId="16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166" fontId="0" fillId="0" borderId="36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6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66" fontId="11" fillId="0" borderId="19" xfId="0" applyNumberFormat="1" applyFont="1" applyBorder="1" applyAlignment="1" applyProtection="1">
      <alignment horizontal="center"/>
      <protection hidden="1" locked="0"/>
    </xf>
    <xf numFmtId="0" fontId="11" fillId="0" borderId="2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1" fillId="0" borderId="0" xfId="0" applyNumberFormat="1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166" fontId="0" fillId="0" borderId="30" xfId="0" applyNumberFormat="1" applyFont="1" applyBorder="1" applyAlignment="1" applyProtection="1">
      <alignment horizontal="center"/>
      <protection hidden="1" locked="0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6" fontId="11" fillId="0" borderId="2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6" fontId="11" fillId="0" borderId="16" xfId="0" applyNumberFormat="1" applyFont="1" applyBorder="1" applyAlignment="1">
      <alignment horizontal="center"/>
    </xf>
    <xf numFmtId="46" fontId="11" fillId="0" borderId="11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166" fontId="0" fillId="0" borderId="40" xfId="0" applyNumberFormat="1" applyFont="1" applyBorder="1" applyAlignment="1" applyProtection="1">
      <alignment horizontal="center"/>
      <protection hidden="1" locked="0"/>
    </xf>
    <xf numFmtId="166" fontId="0" fillId="0" borderId="24" xfId="0" applyNumberFormat="1" applyFont="1" applyBorder="1" applyAlignment="1" applyProtection="1">
      <alignment horizontal="center"/>
      <protection hidden="1" locked="0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2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45" xfId="0" applyNumberFormat="1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166" fontId="0" fillId="0" borderId="20" xfId="0" applyNumberFormat="1" applyBorder="1" applyAlignment="1">
      <alignment horizontal="center" vertical="center"/>
    </xf>
    <xf numFmtId="166" fontId="0" fillId="0" borderId="28" xfId="0" applyNumberFormat="1" applyFont="1" applyBorder="1" applyAlignment="1" applyProtection="1">
      <alignment horizontal="center"/>
      <protection hidden="1" locked="0"/>
    </xf>
    <xf numFmtId="166" fontId="0" fillId="0" borderId="22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</xdr:row>
      <xdr:rowOff>142875</xdr:rowOff>
    </xdr:from>
    <xdr:to>
      <xdr:col>16</xdr:col>
      <xdr:colOff>9525</xdr:colOff>
      <xdr:row>6</xdr:row>
      <xdr:rowOff>152400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33425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50</xdr:row>
      <xdr:rowOff>9525</xdr:rowOff>
    </xdr:from>
    <xdr:to>
      <xdr:col>5</xdr:col>
      <xdr:colOff>76200</xdr:colOff>
      <xdr:row>52</xdr:row>
      <xdr:rowOff>133350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918210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50</xdr:row>
      <xdr:rowOff>9525</xdr:rowOff>
    </xdr:from>
    <xdr:to>
      <xdr:col>5</xdr:col>
      <xdr:colOff>828675</xdr:colOff>
      <xdr:row>52</xdr:row>
      <xdr:rowOff>57150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91821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50</xdr:row>
      <xdr:rowOff>9525</xdr:rowOff>
    </xdr:from>
    <xdr:to>
      <xdr:col>5</xdr:col>
      <xdr:colOff>1190625</xdr:colOff>
      <xdr:row>52</xdr:row>
      <xdr:rowOff>95250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91821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50</xdr:row>
      <xdr:rowOff>142875</xdr:rowOff>
    </xdr:from>
    <xdr:to>
      <xdr:col>5</xdr:col>
      <xdr:colOff>1876425</xdr:colOff>
      <xdr:row>52</xdr:row>
      <xdr:rowOff>19050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9315450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50</xdr:row>
      <xdr:rowOff>85725</xdr:rowOff>
    </xdr:from>
    <xdr:to>
      <xdr:col>16</xdr:col>
      <xdr:colOff>38100</xdr:colOff>
      <xdr:row>52</xdr:row>
      <xdr:rowOff>142875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9258300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50</xdr:row>
      <xdr:rowOff>47625</xdr:rowOff>
    </xdr:from>
    <xdr:to>
      <xdr:col>10</xdr:col>
      <xdr:colOff>85725</xdr:colOff>
      <xdr:row>52</xdr:row>
      <xdr:rowOff>104775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92202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50</xdr:row>
      <xdr:rowOff>76200</xdr:rowOff>
    </xdr:from>
    <xdr:to>
      <xdr:col>14</xdr:col>
      <xdr:colOff>609600</xdr:colOff>
      <xdr:row>52</xdr:row>
      <xdr:rowOff>142875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92487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50</xdr:row>
      <xdr:rowOff>133350</xdr:rowOff>
    </xdr:from>
    <xdr:to>
      <xdr:col>19</xdr:col>
      <xdr:colOff>0</xdr:colOff>
      <xdr:row>52</xdr:row>
      <xdr:rowOff>114300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93059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114300</xdr:rowOff>
    </xdr:from>
    <xdr:to>
      <xdr:col>3</xdr:col>
      <xdr:colOff>142875</xdr:colOff>
      <xdr:row>52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1249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923925</xdr:colOff>
      <xdr:row>1</xdr:row>
      <xdr:rowOff>57150</xdr:rowOff>
    </xdr:from>
    <xdr:to>
      <xdr:col>15</xdr:col>
      <xdr:colOff>476250</xdr:colOff>
      <xdr:row>5</xdr:row>
      <xdr:rowOff>133350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2425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107</xdr:row>
      <xdr:rowOff>9525</xdr:rowOff>
    </xdr:from>
    <xdr:to>
      <xdr:col>5</xdr:col>
      <xdr:colOff>76200</xdr:colOff>
      <xdr:row>109</xdr:row>
      <xdr:rowOff>133350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9011900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107</xdr:row>
      <xdr:rowOff>9525</xdr:rowOff>
    </xdr:from>
    <xdr:to>
      <xdr:col>5</xdr:col>
      <xdr:colOff>828675</xdr:colOff>
      <xdr:row>109</xdr:row>
      <xdr:rowOff>57150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1901190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107</xdr:row>
      <xdr:rowOff>9525</xdr:rowOff>
    </xdr:from>
    <xdr:to>
      <xdr:col>5</xdr:col>
      <xdr:colOff>1190625</xdr:colOff>
      <xdr:row>109</xdr:row>
      <xdr:rowOff>95250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90119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107</xdr:row>
      <xdr:rowOff>142875</xdr:rowOff>
    </xdr:from>
    <xdr:to>
      <xdr:col>5</xdr:col>
      <xdr:colOff>1885950</xdr:colOff>
      <xdr:row>109</xdr:row>
      <xdr:rowOff>19050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914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571500</xdr:colOff>
      <xdr:row>107</xdr:row>
      <xdr:rowOff>85725</xdr:rowOff>
    </xdr:from>
    <xdr:to>
      <xdr:col>16</xdr:col>
      <xdr:colOff>38100</xdr:colOff>
      <xdr:row>109</xdr:row>
      <xdr:rowOff>142875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9088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1885950</xdr:colOff>
      <xdr:row>107</xdr:row>
      <xdr:rowOff>47625</xdr:rowOff>
    </xdr:from>
    <xdr:to>
      <xdr:col>10</xdr:col>
      <xdr:colOff>85725</xdr:colOff>
      <xdr:row>109</xdr:row>
      <xdr:rowOff>104775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1905000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107</xdr:row>
      <xdr:rowOff>76200</xdr:rowOff>
    </xdr:from>
    <xdr:to>
      <xdr:col>14</xdr:col>
      <xdr:colOff>609600</xdr:colOff>
      <xdr:row>109</xdr:row>
      <xdr:rowOff>142875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19078575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107</xdr:row>
      <xdr:rowOff>133350</xdr:rowOff>
    </xdr:from>
    <xdr:to>
      <xdr:col>19</xdr:col>
      <xdr:colOff>0</xdr:colOff>
      <xdr:row>109</xdr:row>
      <xdr:rowOff>114300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1913572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114300</xdr:rowOff>
    </xdr:from>
    <xdr:to>
      <xdr:col>3</xdr:col>
      <xdr:colOff>142875</xdr:colOff>
      <xdr:row>109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89642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2</xdr:row>
      <xdr:rowOff>123825</xdr:rowOff>
    </xdr:from>
    <xdr:to>
      <xdr:col>16</xdr:col>
      <xdr:colOff>200025</xdr:colOff>
      <xdr:row>7</xdr:row>
      <xdr:rowOff>19050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714375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47</xdr:row>
      <xdr:rowOff>9525</xdr:rowOff>
    </xdr:from>
    <xdr:to>
      <xdr:col>5</xdr:col>
      <xdr:colOff>76200</xdr:colOff>
      <xdr:row>49</xdr:row>
      <xdr:rowOff>133350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6487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9525</xdr:rowOff>
    </xdr:from>
    <xdr:to>
      <xdr:col>5</xdr:col>
      <xdr:colOff>828675</xdr:colOff>
      <xdr:row>49</xdr:row>
      <xdr:rowOff>57150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86487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47</xdr:row>
      <xdr:rowOff>9525</xdr:rowOff>
    </xdr:from>
    <xdr:to>
      <xdr:col>5</xdr:col>
      <xdr:colOff>1181100</xdr:colOff>
      <xdr:row>49</xdr:row>
      <xdr:rowOff>95250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86487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1181100</xdr:colOff>
      <xdr:row>47</xdr:row>
      <xdr:rowOff>142875</xdr:rowOff>
    </xdr:from>
    <xdr:to>
      <xdr:col>5</xdr:col>
      <xdr:colOff>1914525</xdr:colOff>
      <xdr:row>49</xdr:row>
      <xdr:rowOff>19050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05200" y="8782050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47</xdr:row>
      <xdr:rowOff>85725</xdr:rowOff>
    </xdr:from>
    <xdr:to>
      <xdr:col>16</xdr:col>
      <xdr:colOff>28575</xdr:colOff>
      <xdr:row>49</xdr:row>
      <xdr:rowOff>142875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8724900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1914525</xdr:colOff>
      <xdr:row>47</xdr:row>
      <xdr:rowOff>47625</xdr:rowOff>
    </xdr:from>
    <xdr:to>
      <xdr:col>10</xdr:col>
      <xdr:colOff>85725</xdr:colOff>
      <xdr:row>49</xdr:row>
      <xdr:rowOff>104775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8686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47</xdr:row>
      <xdr:rowOff>76200</xdr:rowOff>
    </xdr:from>
    <xdr:to>
      <xdr:col>14</xdr:col>
      <xdr:colOff>609600</xdr:colOff>
      <xdr:row>49</xdr:row>
      <xdr:rowOff>142875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8715375"/>
          <a:ext cx="1000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47</xdr:row>
      <xdr:rowOff>133350</xdr:rowOff>
    </xdr:from>
    <xdr:to>
      <xdr:col>19</xdr:col>
      <xdr:colOff>0</xdr:colOff>
      <xdr:row>49</xdr:row>
      <xdr:rowOff>114300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53200" y="8772525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114300</xdr:rowOff>
    </xdr:from>
    <xdr:to>
      <xdr:col>3</xdr:col>
      <xdr:colOff>142875</xdr:colOff>
      <xdr:row>49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8591550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</xdr:row>
      <xdr:rowOff>76200</xdr:rowOff>
    </xdr:from>
    <xdr:to>
      <xdr:col>16</xdr:col>
      <xdr:colOff>19050</xdr:colOff>
      <xdr:row>7</xdr:row>
      <xdr:rowOff>38100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3340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50</xdr:row>
      <xdr:rowOff>9525</xdr:rowOff>
    </xdr:from>
    <xdr:to>
      <xdr:col>5</xdr:col>
      <xdr:colOff>76200</xdr:colOff>
      <xdr:row>52</xdr:row>
      <xdr:rowOff>133350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8858250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50</xdr:row>
      <xdr:rowOff>9525</xdr:rowOff>
    </xdr:from>
    <xdr:to>
      <xdr:col>5</xdr:col>
      <xdr:colOff>828675</xdr:colOff>
      <xdr:row>52</xdr:row>
      <xdr:rowOff>57150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8582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50</xdr:row>
      <xdr:rowOff>9525</xdr:rowOff>
    </xdr:from>
    <xdr:to>
      <xdr:col>5</xdr:col>
      <xdr:colOff>1190625</xdr:colOff>
      <xdr:row>52</xdr:row>
      <xdr:rowOff>95250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885825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50</xdr:row>
      <xdr:rowOff>142875</xdr:rowOff>
    </xdr:from>
    <xdr:to>
      <xdr:col>5</xdr:col>
      <xdr:colOff>1943100</xdr:colOff>
      <xdr:row>52</xdr:row>
      <xdr:rowOff>19050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899160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50</xdr:row>
      <xdr:rowOff>85725</xdr:rowOff>
    </xdr:from>
    <xdr:to>
      <xdr:col>16</xdr:col>
      <xdr:colOff>28575</xdr:colOff>
      <xdr:row>52</xdr:row>
      <xdr:rowOff>142875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8934450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1943100</xdr:colOff>
      <xdr:row>50</xdr:row>
      <xdr:rowOff>47625</xdr:rowOff>
    </xdr:from>
    <xdr:to>
      <xdr:col>10</xdr:col>
      <xdr:colOff>85725</xdr:colOff>
      <xdr:row>52</xdr:row>
      <xdr:rowOff>104775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88963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50</xdr:row>
      <xdr:rowOff>76200</xdr:rowOff>
    </xdr:from>
    <xdr:to>
      <xdr:col>14</xdr:col>
      <xdr:colOff>609600</xdr:colOff>
      <xdr:row>52</xdr:row>
      <xdr:rowOff>142875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86350" y="892492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50</xdr:row>
      <xdr:rowOff>133350</xdr:rowOff>
    </xdr:from>
    <xdr:to>
      <xdr:col>19</xdr:col>
      <xdr:colOff>0</xdr:colOff>
      <xdr:row>52</xdr:row>
      <xdr:rowOff>114300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89820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114300</xdr:rowOff>
    </xdr:from>
    <xdr:to>
      <xdr:col>3</xdr:col>
      <xdr:colOff>142875</xdr:colOff>
      <xdr:row>52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88011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A1">
      <selection activeCell="T3" sqref="T3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2.75390625" style="52" customWidth="1"/>
    <col min="4" max="4" width="24.125" style="0" customWidth="1"/>
    <col min="5" max="5" width="2.75390625" style="52" customWidth="1"/>
    <col min="6" max="6" width="24.625" style="52" customWidth="1"/>
    <col min="7" max="7" width="10.25390625" style="0" hidden="1" customWidth="1"/>
    <col min="8" max="8" width="11.625" style="0" hidden="1" customWidth="1"/>
    <col min="9" max="9" width="7.125" style="52" customWidth="1"/>
    <col min="10" max="11" width="1.875" style="32" customWidth="1"/>
    <col min="12" max="13" width="1.75390625" style="32" customWidth="1"/>
    <col min="14" max="14" width="9.625" style="0" hidden="1" customWidth="1"/>
    <col min="15" max="15" width="8.875" style="32" customWidth="1"/>
    <col min="16" max="16" width="7.00390625" style="58" customWidth="1"/>
    <col min="17" max="17" width="2.625" style="0" customWidth="1"/>
    <col min="18" max="18" width="3.125" style="32" customWidth="1"/>
    <col min="19" max="19" width="3.125" style="0" customWidth="1"/>
  </cols>
  <sheetData>
    <row r="1" spans="1:19" ht="23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3.25" customHeight="1">
      <c r="A2" s="198" t="s">
        <v>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3.25" customHeight="1">
      <c r="A3" s="166"/>
      <c r="B3" s="198" t="s">
        <v>35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3.25" customHeight="1">
      <c r="A4" s="199" t="s">
        <v>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23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8">
      <c r="A6" s="199" t="s">
        <v>196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ht="18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3" ht="15.75">
      <c r="B8" s="17" t="s">
        <v>31</v>
      </c>
      <c r="D8" s="18"/>
      <c r="F8" s="53"/>
      <c r="G8" s="5"/>
      <c r="H8" s="5"/>
      <c r="I8" s="53"/>
      <c r="J8" s="36"/>
      <c r="K8" s="36"/>
      <c r="L8" s="36"/>
      <c r="M8" s="36"/>
    </row>
    <row r="9" spans="2:5" ht="15.75">
      <c r="B9" s="18"/>
      <c r="C9" s="53"/>
      <c r="D9" s="17"/>
      <c r="E9" s="53"/>
    </row>
    <row r="10" spans="2:15" ht="15.75">
      <c r="B10" s="17" t="s">
        <v>40</v>
      </c>
      <c r="C10" s="53"/>
      <c r="D10" s="17"/>
      <c r="E10" s="53"/>
      <c r="G10" s="17"/>
      <c r="H10" s="17"/>
      <c r="I10" s="5" t="s">
        <v>195</v>
      </c>
      <c r="N10" s="17"/>
      <c r="O10" s="36"/>
    </row>
    <row r="11" ht="13.5" thickBot="1"/>
    <row r="12" spans="2:23" ht="16.5" thickBot="1">
      <c r="B12" s="1" t="s">
        <v>13</v>
      </c>
      <c r="C12" s="46" t="s">
        <v>0</v>
      </c>
      <c r="D12" s="2" t="s">
        <v>16</v>
      </c>
      <c r="E12" s="43" t="s">
        <v>21</v>
      </c>
      <c r="F12" s="46" t="s">
        <v>17</v>
      </c>
      <c r="G12" s="2" t="s">
        <v>1</v>
      </c>
      <c r="H12" s="3" t="s">
        <v>1</v>
      </c>
      <c r="I12" s="46" t="s">
        <v>1</v>
      </c>
      <c r="J12" s="200" t="s">
        <v>4</v>
      </c>
      <c r="K12" s="201"/>
      <c r="L12" s="201"/>
      <c r="M12" s="202"/>
      <c r="N12" s="2" t="s">
        <v>8</v>
      </c>
      <c r="O12" s="33" t="s">
        <v>1</v>
      </c>
      <c r="P12" s="46" t="s">
        <v>22</v>
      </c>
      <c r="Q12" s="46" t="s">
        <v>15</v>
      </c>
      <c r="R12" s="46" t="s">
        <v>20</v>
      </c>
      <c r="S12" s="46" t="s">
        <v>20</v>
      </c>
      <c r="V12" s="123"/>
      <c r="W12" s="123"/>
    </row>
    <row r="13" spans="2:23" ht="16.5" thickBot="1">
      <c r="B13" s="27"/>
      <c r="C13" s="39"/>
      <c r="D13" s="28"/>
      <c r="E13" s="73"/>
      <c r="F13" s="46" t="s">
        <v>14</v>
      </c>
      <c r="G13" s="9" t="s">
        <v>2</v>
      </c>
      <c r="H13" s="22" t="s">
        <v>3</v>
      </c>
      <c r="I13" s="70" t="s">
        <v>10</v>
      </c>
      <c r="J13" s="33" t="s">
        <v>6</v>
      </c>
      <c r="K13" s="33" t="s">
        <v>7</v>
      </c>
      <c r="L13" s="33" t="s">
        <v>6</v>
      </c>
      <c r="M13" s="33" t="s">
        <v>7</v>
      </c>
      <c r="N13" s="9" t="s">
        <v>9</v>
      </c>
      <c r="O13" s="47" t="s">
        <v>5</v>
      </c>
      <c r="P13" s="70" t="s">
        <v>23</v>
      </c>
      <c r="Q13" s="72"/>
      <c r="R13" s="70" t="s">
        <v>19</v>
      </c>
      <c r="S13" s="70" t="s">
        <v>26</v>
      </c>
      <c r="V13" s="124"/>
      <c r="W13" s="124"/>
    </row>
    <row r="14" spans="2:19" ht="12.75">
      <c r="B14" s="40">
        <v>1</v>
      </c>
      <c r="C14" s="173">
        <v>29</v>
      </c>
      <c r="D14" s="24" t="s">
        <v>81</v>
      </c>
      <c r="E14" s="104">
        <v>87</v>
      </c>
      <c r="F14" s="182" t="s">
        <v>58</v>
      </c>
      <c r="G14" s="180">
        <v>0.4267268518518519</v>
      </c>
      <c r="H14" s="108">
        <v>0.4545416666666667</v>
      </c>
      <c r="I14" s="80">
        <f aca="true" t="shared" si="0" ref="I14:I19">H14-G14</f>
        <v>0.027814814814814792</v>
      </c>
      <c r="J14" s="59">
        <v>0</v>
      </c>
      <c r="K14" s="77">
        <v>1</v>
      </c>
      <c r="L14" s="77">
        <v>1</v>
      </c>
      <c r="M14" s="77">
        <v>1</v>
      </c>
      <c r="N14" s="153">
        <v>0.000694444444444444</v>
      </c>
      <c r="O14" s="84">
        <f aca="true" t="shared" si="1" ref="O14:O19">H14-G14+(J14+K14+L14+M14)*N14</f>
        <v>0.029898148148148125</v>
      </c>
      <c r="P14" s="86">
        <f aca="true" t="shared" si="2" ref="P14:P39">O14-O$14</f>
        <v>0</v>
      </c>
      <c r="Q14" s="125" t="s">
        <v>197</v>
      </c>
      <c r="R14" s="123">
        <v>45</v>
      </c>
      <c r="S14" s="88">
        <v>15</v>
      </c>
    </row>
    <row r="15" spans="2:19" ht="12.75">
      <c r="B15" s="25">
        <v>2</v>
      </c>
      <c r="C15" s="8">
        <v>27</v>
      </c>
      <c r="D15" s="7" t="s">
        <v>79</v>
      </c>
      <c r="E15" s="105">
        <v>88</v>
      </c>
      <c r="F15" s="115" t="s">
        <v>62</v>
      </c>
      <c r="G15" s="181">
        <v>0.42603125000000003</v>
      </c>
      <c r="H15" s="109">
        <v>0.45424884259259257</v>
      </c>
      <c r="I15" s="81">
        <f t="shared" si="0"/>
        <v>0.028217592592592544</v>
      </c>
      <c r="J15" s="60">
        <v>1</v>
      </c>
      <c r="K15" s="61">
        <v>1</v>
      </c>
      <c r="L15" s="61">
        <v>1</v>
      </c>
      <c r="M15" s="61">
        <v>2</v>
      </c>
      <c r="N15" s="154">
        <v>0.000694444444444444</v>
      </c>
      <c r="O15" s="85">
        <f t="shared" si="1"/>
        <v>0.03168981481481477</v>
      </c>
      <c r="P15" s="87">
        <f t="shared" si="2"/>
        <v>0.0017916666666666428</v>
      </c>
      <c r="Q15" s="126" t="s">
        <v>197</v>
      </c>
      <c r="R15" s="124">
        <v>44</v>
      </c>
      <c r="S15" s="89">
        <v>12</v>
      </c>
    </row>
    <row r="16" spans="2:19" ht="12.75">
      <c r="B16" s="25">
        <v>3</v>
      </c>
      <c r="C16" s="8">
        <v>16</v>
      </c>
      <c r="D16" s="7" t="s">
        <v>67</v>
      </c>
      <c r="E16" s="105">
        <v>88</v>
      </c>
      <c r="F16" s="113" t="s">
        <v>62</v>
      </c>
      <c r="G16" s="181">
        <v>0.4222222222222222</v>
      </c>
      <c r="H16" s="109">
        <v>0.4511284722222222</v>
      </c>
      <c r="I16" s="81">
        <f t="shared" si="0"/>
        <v>0.028906249999999967</v>
      </c>
      <c r="J16" s="60">
        <v>0</v>
      </c>
      <c r="K16" s="61">
        <v>3</v>
      </c>
      <c r="L16" s="61">
        <v>1</v>
      </c>
      <c r="M16" s="61">
        <v>1</v>
      </c>
      <c r="N16" s="153">
        <v>0.000694444444444444</v>
      </c>
      <c r="O16" s="85">
        <f t="shared" si="1"/>
        <v>0.03237847222222219</v>
      </c>
      <c r="P16" s="87">
        <f t="shared" si="2"/>
        <v>0.0024803240740740654</v>
      </c>
      <c r="Q16" s="126" t="s">
        <v>197</v>
      </c>
      <c r="R16" s="124">
        <v>43</v>
      </c>
      <c r="S16" s="89">
        <v>10</v>
      </c>
    </row>
    <row r="17" spans="2:19" ht="12.75">
      <c r="B17" s="25">
        <v>4</v>
      </c>
      <c r="C17" s="8">
        <v>11</v>
      </c>
      <c r="D17" s="7" t="s">
        <v>61</v>
      </c>
      <c r="E17" s="105">
        <v>88</v>
      </c>
      <c r="F17" s="113" t="s">
        <v>62</v>
      </c>
      <c r="G17" s="181">
        <v>0.4204722222222222</v>
      </c>
      <c r="H17" s="109">
        <v>0.4491284722222222</v>
      </c>
      <c r="I17" s="81">
        <f t="shared" si="0"/>
        <v>0.028656249999999994</v>
      </c>
      <c r="J17" s="60">
        <v>1</v>
      </c>
      <c r="K17" s="61">
        <v>2</v>
      </c>
      <c r="L17" s="61">
        <v>1</v>
      </c>
      <c r="M17" s="61">
        <v>2</v>
      </c>
      <c r="N17" s="154">
        <v>0.000694444444444444</v>
      </c>
      <c r="O17" s="85">
        <f t="shared" si="1"/>
        <v>0.03282291666666666</v>
      </c>
      <c r="P17" s="87">
        <f t="shared" si="2"/>
        <v>0.002924768518518535</v>
      </c>
      <c r="Q17" s="126" t="s">
        <v>197</v>
      </c>
      <c r="R17" s="124">
        <v>42</v>
      </c>
      <c r="S17" s="89">
        <v>9</v>
      </c>
    </row>
    <row r="18" spans="2:19" ht="12.75">
      <c r="B18" s="25">
        <v>5</v>
      </c>
      <c r="C18" s="8">
        <v>15</v>
      </c>
      <c r="D18" s="7" t="s">
        <v>200</v>
      </c>
      <c r="E18" s="105">
        <v>87</v>
      </c>
      <c r="F18" s="113" t="s">
        <v>58</v>
      </c>
      <c r="G18" s="181">
        <v>0.421875</v>
      </c>
      <c r="H18" s="109">
        <v>0.45006134259259256</v>
      </c>
      <c r="I18" s="81">
        <f t="shared" si="0"/>
        <v>0.02818634259259256</v>
      </c>
      <c r="J18" s="60">
        <v>3</v>
      </c>
      <c r="K18" s="61">
        <v>2</v>
      </c>
      <c r="L18" s="61">
        <v>0</v>
      </c>
      <c r="M18" s="61">
        <v>2</v>
      </c>
      <c r="N18" s="153">
        <v>0.000694444444444444</v>
      </c>
      <c r="O18" s="85">
        <f t="shared" si="1"/>
        <v>0.03304745370370367</v>
      </c>
      <c r="P18" s="87">
        <f t="shared" si="2"/>
        <v>0.003149305555555544</v>
      </c>
      <c r="Q18" s="126" t="s">
        <v>198</v>
      </c>
      <c r="R18" s="124">
        <v>41</v>
      </c>
      <c r="S18" s="89">
        <v>8</v>
      </c>
    </row>
    <row r="19" spans="2:19" ht="12.75">
      <c r="B19" s="25">
        <v>6</v>
      </c>
      <c r="C19" s="8">
        <v>4</v>
      </c>
      <c r="D19" s="7" t="s">
        <v>50</v>
      </c>
      <c r="E19" s="105">
        <v>89</v>
      </c>
      <c r="F19" s="113" t="s">
        <v>45</v>
      </c>
      <c r="G19" s="181">
        <v>0.4187430555555556</v>
      </c>
      <c r="H19" s="109">
        <v>0.44755787037037037</v>
      </c>
      <c r="I19" s="81">
        <f t="shared" si="0"/>
        <v>0.028814814814814793</v>
      </c>
      <c r="J19" s="60">
        <v>1</v>
      </c>
      <c r="K19" s="61">
        <v>2</v>
      </c>
      <c r="L19" s="61">
        <v>1</v>
      </c>
      <c r="M19" s="61">
        <v>3</v>
      </c>
      <c r="N19" s="154">
        <v>0.0006944444444444445</v>
      </c>
      <c r="O19" s="85">
        <f t="shared" si="1"/>
        <v>0.0336759259259259</v>
      </c>
      <c r="P19" s="87">
        <f t="shared" si="2"/>
        <v>0.0037777777777777757</v>
      </c>
      <c r="Q19" s="126" t="s">
        <v>198</v>
      </c>
      <c r="R19" s="124">
        <v>40</v>
      </c>
      <c r="S19" s="89">
        <v>7</v>
      </c>
    </row>
    <row r="20" spans="2:19" ht="12.75">
      <c r="B20" s="25">
        <v>7</v>
      </c>
      <c r="C20" s="8">
        <v>6</v>
      </c>
      <c r="D20" s="7" t="s">
        <v>53</v>
      </c>
      <c r="E20" s="105">
        <v>88</v>
      </c>
      <c r="F20" s="116" t="s">
        <v>45</v>
      </c>
      <c r="G20" s="181">
        <v>0.41873958333333333</v>
      </c>
      <c r="H20" s="109">
        <v>0.45106828703703705</v>
      </c>
      <c r="I20" s="81">
        <f aca="true" t="shared" si="3" ref="I20:I37">H20-G20</f>
        <v>0.03232870370370372</v>
      </c>
      <c r="J20" s="60">
        <v>0</v>
      </c>
      <c r="K20" s="61">
        <v>0</v>
      </c>
      <c r="L20" s="61">
        <v>1</v>
      </c>
      <c r="M20" s="61">
        <v>1</v>
      </c>
      <c r="N20" s="153">
        <v>0.000694444444444444</v>
      </c>
      <c r="O20" s="85">
        <f aca="true" t="shared" si="4" ref="O20:O37">H20-G20+(J20+K20+L20+M20)*N20</f>
        <v>0.03371759259259261</v>
      </c>
      <c r="P20" s="87">
        <f t="shared" si="2"/>
        <v>0.0038194444444444864</v>
      </c>
      <c r="Q20" s="126" t="s">
        <v>198</v>
      </c>
      <c r="R20" s="124">
        <v>39</v>
      </c>
      <c r="S20" s="89">
        <v>6</v>
      </c>
    </row>
    <row r="21" spans="2:19" ht="12.75">
      <c r="B21" s="25">
        <v>8</v>
      </c>
      <c r="C21" s="8">
        <v>17</v>
      </c>
      <c r="D21" s="7" t="s">
        <v>68</v>
      </c>
      <c r="E21" s="105">
        <v>88</v>
      </c>
      <c r="F21" s="113" t="s">
        <v>45</v>
      </c>
      <c r="G21" s="181">
        <v>0.4225601851851852</v>
      </c>
      <c r="H21" s="109">
        <v>0.4543078703703704</v>
      </c>
      <c r="I21" s="81">
        <f t="shared" si="3"/>
        <v>0.031747685185185226</v>
      </c>
      <c r="J21" s="60">
        <v>0</v>
      </c>
      <c r="K21" s="61">
        <v>1</v>
      </c>
      <c r="L21" s="61">
        <v>1</v>
      </c>
      <c r="M21" s="61">
        <v>1</v>
      </c>
      <c r="N21" s="154">
        <v>0.000694444444444444</v>
      </c>
      <c r="O21" s="85">
        <f t="shared" si="4"/>
        <v>0.03383101851851856</v>
      </c>
      <c r="P21" s="87">
        <f t="shared" si="2"/>
        <v>0.003932870370370434</v>
      </c>
      <c r="Q21" s="126" t="s">
        <v>198</v>
      </c>
      <c r="R21" s="124">
        <v>38</v>
      </c>
      <c r="S21" s="89">
        <v>5</v>
      </c>
    </row>
    <row r="22" spans="2:19" ht="12.75">
      <c r="B22" s="25">
        <v>9</v>
      </c>
      <c r="C22" s="8">
        <v>28</v>
      </c>
      <c r="D22" s="7" t="s">
        <v>80</v>
      </c>
      <c r="E22" s="105">
        <v>89</v>
      </c>
      <c r="F22" s="113" t="s">
        <v>60</v>
      </c>
      <c r="G22" s="181">
        <v>0.4263888888888889</v>
      </c>
      <c r="H22" s="109">
        <v>0.4567442129629629</v>
      </c>
      <c r="I22" s="81">
        <f>H22-G22</f>
        <v>0.03035532407407404</v>
      </c>
      <c r="J22" s="60">
        <v>3</v>
      </c>
      <c r="K22" s="61">
        <v>2</v>
      </c>
      <c r="L22" s="61">
        <v>1</v>
      </c>
      <c r="M22" s="61">
        <v>0</v>
      </c>
      <c r="N22" s="153">
        <v>0.000694444444444444</v>
      </c>
      <c r="O22" s="85">
        <f>H22-G22+(J22+K22+L22+M22)*N22</f>
        <v>0.03452199074074071</v>
      </c>
      <c r="P22" s="87">
        <f t="shared" si="2"/>
        <v>0.004623842592592582</v>
      </c>
      <c r="Q22" s="126" t="s">
        <v>198</v>
      </c>
      <c r="R22" s="124">
        <v>37</v>
      </c>
      <c r="S22" s="89">
        <v>4</v>
      </c>
    </row>
    <row r="23" spans="2:19" ht="12.75">
      <c r="B23" s="25">
        <v>10</v>
      </c>
      <c r="C23" s="8">
        <v>21</v>
      </c>
      <c r="D23" s="7" t="s">
        <v>72</v>
      </c>
      <c r="E23" s="105">
        <v>89</v>
      </c>
      <c r="F23" s="113" t="s">
        <v>73</v>
      </c>
      <c r="G23" s="181">
        <v>0.4239583333333334</v>
      </c>
      <c r="H23" s="109">
        <v>0.4539618055555556</v>
      </c>
      <c r="I23" s="81">
        <f t="shared" si="3"/>
        <v>0.030003472222222216</v>
      </c>
      <c r="J23" s="60">
        <v>3</v>
      </c>
      <c r="K23" s="61">
        <v>2</v>
      </c>
      <c r="L23" s="61">
        <v>0</v>
      </c>
      <c r="M23" s="61">
        <v>2</v>
      </c>
      <c r="N23" s="153">
        <v>0.000694444444444444</v>
      </c>
      <c r="O23" s="85">
        <f t="shared" si="4"/>
        <v>0.034864583333333324</v>
      </c>
      <c r="P23" s="87">
        <f t="shared" si="2"/>
        <v>0.004966435185185199</v>
      </c>
      <c r="Q23" s="126" t="s">
        <v>199</v>
      </c>
      <c r="R23" s="124">
        <v>36</v>
      </c>
      <c r="S23" s="89">
        <v>4</v>
      </c>
    </row>
    <row r="24" spans="2:19" ht="12.75">
      <c r="B24" s="25">
        <v>11</v>
      </c>
      <c r="C24" s="8">
        <v>20</v>
      </c>
      <c r="D24" s="7" t="s">
        <v>71</v>
      </c>
      <c r="E24" s="105">
        <v>89</v>
      </c>
      <c r="F24" s="113" t="s">
        <v>49</v>
      </c>
      <c r="G24" s="181">
        <v>0.42359953703703707</v>
      </c>
      <c r="H24" s="109">
        <v>0.45520023148148153</v>
      </c>
      <c r="I24" s="81">
        <f t="shared" si="3"/>
        <v>0.031600694444444466</v>
      </c>
      <c r="J24" s="60">
        <v>1</v>
      </c>
      <c r="K24" s="61">
        <v>3</v>
      </c>
      <c r="L24" s="61">
        <v>0</v>
      </c>
      <c r="M24" s="61">
        <v>1</v>
      </c>
      <c r="N24" s="153">
        <v>0.000694444444444444</v>
      </c>
      <c r="O24" s="85">
        <f t="shared" si="4"/>
        <v>0.03507291666666669</v>
      </c>
      <c r="P24" s="87">
        <f t="shared" si="2"/>
        <v>0.005174768518518565</v>
      </c>
      <c r="Q24" s="126" t="s">
        <v>199</v>
      </c>
      <c r="R24" s="124">
        <v>35</v>
      </c>
      <c r="S24" s="89">
        <v>3</v>
      </c>
    </row>
    <row r="25" spans="2:19" ht="12.75">
      <c r="B25" s="25">
        <v>12</v>
      </c>
      <c r="C25" s="8">
        <v>23</v>
      </c>
      <c r="D25" s="7" t="s">
        <v>75</v>
      </c>
      <c r="E25" s="105">
        <v>87</v>
      </c>
      <c r="F25" s="113" t="s">
        <v>58</v>
      </c>
      <c r="G25" s="181">
        <v>0.42464583333333333</v>
      </c>
      <c r="H25" s="109">
        <v>0.45499537037037036</v>
      </c>
      <c r="I25" s="81">
        <f t="shared" si="3"/>
        <v>0.030349537037037022</v>
      </c>
      <c r="J25" s="60">
        <v>2</v>
      </c>
      <c r="K25" s="61">
        <v>3</v>
      </c>
      <c r="L25" s="61">
        <v>2</v>
      </c>
      <c r="M25" s="61">
        <v>0</v>
      </c>
      <c r="N25" s="154">
        <v>0.000694444444444444</v>
      </c>
      <c r="O25" s="85">
        <f t="shared" si="4"/>
        <v>0.03521064814814813</v>
      </c>
      <c r="P25" s="87">
        <f t="shared" si="2"/>
        <v>0.005312500000000005</v>
      </c>
      <c r="Q25" s="126" t="s">
        <v>199</v>
      </c>
      <c r="R25" s="124">
        <v>34</v>
      </c>
      <c r="S25" s="89">
        <v>3</v>
      </c>
    </row>
    <row r="26" spans="2:19" ht="12.75">
      <c r="B26" s="25">
        <v>13</v>
      </c>
      <c r="C26" s="8">
        <v>14</v>
      </c>
      <c r="D26" s="7" t="s">
        <v>66</v>
      </c>
      <c r="E26" s="105">
        <v>88</v>
      </c>
      <c r="F26" s="116" t="s">
        <v>60</v>
      </c>
      <c r="G26" s="181">
        <v>0.42151851851851857</v>
      </c>
      <c r="H26" s="109">
        <v>0.45250347222222226</v>
      </c>
      <c r="I26" s="81">
        <f t="shared" si="3"/>
        <v>0.030984953703703688</v>
      </c>
      <c r="J26" s="60">
        <v>2</v>
      </c>
      <c r="K26" s="61">
        <v>0</v>
      </c>
      <c r="L26" s="61">
        <v>2</v>
      </c>
      <c r="M26" s="61">
        <v>3</v>
      </c>
      <c r="N26" s="153">
        <v>0.000694444444444444</v>
      </c>
      <c r="O26" s="85">
        <f t="shared" si="4"/>
        <v>0.035846064814814796</v>
      </c>
      <c r="P26" s="87">
        <f t="shared" si="2"/>
        <v>0.005947916666666671</v>
      </c>
      <c r="Q26" s="126" t="s">
        <v>199</v>
      </c>
      <c r="R26" s="124">
        <v>33</v>
      </c>
      <c r="S26" s="89">
        <v>2</v>
      </c>
    </row>
    <row r="27" spans="2:19" ht="12.75">
      <c r="B27" s="25">
        <v>14</v>
      </c>
      <c r="C27" s="8">
        <v>22</v>
      </c>
      <c r="D27" s="7" t="s">
        <v>74</v>
      </c>
      <c r="E27" s="105">
        <v>89</v>
      </c>
      <c r="F27" s="116" t="s">
        <v>45</v>
      </c>
      <c r="G27" s="181">
        <v>0.42430555555555555</v>
      </c>
      <c r="H27" s="109">
        <v>0.4542847222222222</v>
      </c>
      <c r="I27" s="81">
        <f aca="true" t="shared" si="5" ref="I27:I32">H27-G27</f>
        <v>0.029979166666666668</v>
      </c>
      <c r="J27" s="60">
        <v>3</v>
      </c>
      <c r="K27" s="61">
        <v>2</v>
      </c>
      <c r="L27" s="61">
        <v>2</v>
      </c>
      <c r="M27" s="61">
        <v>2</v>
      </c>
      <c r="N27" s="154">
        <v>0.000694444444444444</v>
      </c>
      <c r="O27" s="85">
        <f aca="true" t="shared" si="6" ref="O27:O32">H27-G27+(J27+K27+L27+M27)*N27</f>
        <v>0.036229166666666666</v>
      </c>
      <c r="P27" s="87">
        <f t="shared" si="2"/>
        <v>0.006331018518518541</v>
      </c>
      <c r="Q27" s="126" t="s">
        <v>199</v>
      </c>
      <c r="R27" s="124">
        <v>32</v>
      </c>
      <c r="S27" s="89">
        <v>2</v>
      </c>
    </row>
    <row r="28" spans="2:19" ht="12.75">
      <c r="B28" s="25">
        <v>15</v>
      </c>
      <c r="C28" s="8">
        <v>7</v>
      </c>
      <c r="D28" s="7" t="s">
        <v>54</v>
      </c>
      <c r="E28" s="105">
        <v>89</v>
      </c>
      <c r="F28" s="113" t="s">
        <v>55</v>
      </c>
      <c r="G28" s="181">
        <v>0.41908564814814814</v>
      </c>
      <c r="H28" s="109">
        <v>0.4494884259259259</v>
      </c>
      <c r="I28" s="81">
        <f t="shared" si="5"/>
        <v>0.03040277777777778</v>
      </c>
      <c r="J28" s="60">
        <v>2</v>
      </c>
      <c r="K28" s="61">
        <v>3</v>
      </c>
      <c r="L28" s="61">
        <v>2</v>
      </c>
      <c r="M28" s="61">
        <v>2</v>
      </c>
      <c r="N28" s="153">
        <v>0.000694444444444444</v>
      </c>
      <c r="O28" s="85">
        <f t="shared" si="6"/>
        <v>0.03665277777777778</v>
      </c>
      <c r="P28" s="87">
        <f t="shared" si="2"/>
        <v>0.006754629629629652</v>
      </c>
      <c r="Q28" s="126" t="s">
        <v>199</v>
      </c>
      <c r="R28" s="124">
        <v>31</v>
      </c>
      <c r="S28" s="89">
        <v>2</v>
      </c>
    </row>
    <row r="29" spans="2:19" ht="12.75">
      <c r="B29" s="25">
        <v>16</v>
      </c>
      <c r="C29" s="8">
        <v>8</v>
      </c>
      <c r="D29" s="7" t="s">
        <v>56</v>
      </c>
      <c r="E29" s="105">
        <v>89</v>
      </c>
      <c r="F29" s="116" t="s">
        <v>49</v>
      </c>
      <c r="G29" s="181">
        <v>0.4194328703703704</v>
      </c>
      <c r="H29" s="109">
        <v>0.45293055555555556</v>
      </c>
      <c r="I29" s="81">
        <f t="shared" si="5"/>
        <v>0.033497685185185144</v>
      </c>
      <c r="J29" s="60">
        <v>2</v>
      </c>
      <c r="K29" s="61">
        <v>0</v>
      </c>
      <c r="L29" s="61">
        <v>1</v>
      </c>
      <c r="M29" s="61">
        <v>3</v>
      </c>
      <c r="N29" s="154">
        <v>0.000694444444444444</v>
      </c>
      <c r="O29" s="85">
        <f t="shared" si="6"/>
        <v>0.03766435185185181</v>
      </c>
      <c r="P29" s="87">
        <f t="shared" si="2"/>
        <v>0.007766203703703685</v>
      </c>
      <c r="Q29" s="126" t="s">
        <v>199</v>
      </c>
      <c r="R29" s="124">
        <v>30</v>
      </c>
      <c r="S29" s="89">
        <v>2</v>
      </c>
    </row>
    <row r="30" spans="2:19" ht="12.75">
      <c r="B30" s="25">
        <v>17</v>
      </c>
      <c r="C30" s="8">
        <v>9</v>
      </c>
      <c r="D30" s="7" t="s">
        <v>57</v>
      </c>
      <c r="E30" s="105">
        <v>89</v>
      </c>
      <c r="F30" s="116" t="s">
        <v>58</v>
      </c>
      <c r="G30" s="181">
        <v>0.4197916666666666</v>
      </c>
      <c r="H30" s="109">
        <v>0.45335879629629633</v>
      </c>
      <c r="I30" s="81">
        <f t="shared" si="5"/>
        <v>0.03356712962962971</v>
      </c>
      <c r="J30" s="60">
        <v>2</v>
      </c>
      <c r="K30" s="61">
        <v>1</v>
      </c>
      <c r="L30" s="61">
        <v>0</v>
      </c>
      <c r="M30" s="61">
        <v>3</v>
      </c>
      <c r="N30" s="153">
        <v>0.000694444444444444</v>
      </c>
      <c r="O30" s="85">
        <f t="shared" si="6"/>
        <v>0.037733796296296376</v>
      </c>
      <c r="P30" s="87">
        <f t="shared" si="2"/>
        <v>0.007835648148148251</v>
      </c>
      <c r="Q30" s="126" t="s">
        <v>199</v>
      </c>
      <c r="R30" s="124">
        <v>29</v>
      </c>
      <c r="S30" s="89">
        <v>1</v>
      </c>
    </row>
    <row r="31" spans="2:19" ht="12.75">
      <c r="B31" s="25">
        <v>18</v>
      </c>
      <c r="C31" s="8">
        <v>5</v>
      </c>
      <c r="D31" s="7" t="s">
        <v>51</v>
      </c>
      <c r="E31" s="105">
        <v>89</v>
      </c>
      <c r="F31" s="116" t="s">
        <v>52</v>
      </c>
      <c r="G31" s="181">
        <v>0.41840277777777773</v>
      </c>
      <c r="H31" s="109">
        <v>0.4483171296296296</v>
      </c>
      <c r="I31" s="81">
        <f t="shared" si="5"/>
        <v>0.029914351851851873</v>
      </c>
      <c r="J31" s="60">
        <v>4</v>
      </c>
      <c r="K31" s="61">
        <v>3</v>
      </c>
      <c r="L31" s="61">
        <v>3</v>
      </c>
      <c r="M31" s="61">
        <v>2</v>
      </c>
      <c r="N31" s="154">
        <v>0.000694444444444444</v>
      </c>
      <c r="O31" s="85">
        <f t="shared" si="6"/>
        <v>0.038247685185185204</v>
      </c>
      <c r="P31" s="87">
        <f t="shared" si="2"/>
        <v>0.008349537037037079</v>
      </c>
      <c r="Q31" s="126" t="s">
        <v>199</v>
      </c>
      <c r="R31" s="124">
        <v>28</v>
      </c>
      <c r="S31" s="89">
        <v>1</v>
      </c>
    </row>
    <row r="32" spans="2:19" ht="12.75">
      <c r="B32" s="25">
        <v>19</v>
      </c>
      <c r="C32" s="8">
        <v>2</v>
      </c>
      <c r="D32" s="7" t="s">
        <v>46</v>
      </c>
      <c r="E32" s="105">
        <v>89</v>
      </c>
      <c r="F32" s="113" t="s">
        <v>47</v>
      </c>
      <c r="G32" s="181">
        <v>0.4173611111111111</v>
      </c>
      <c r="H32" s="109">
        <v>0.44938194444444446</v>
      </c>
      <c r="I32" s="81">
        <f t="shared" si="5"/>
        <v>0.03202083333333333</v>
      </c>
      <c r="J32" s="60">
        <v>3</v>
      </c>
      <c r="K32" s="61">
        <v>1</v>
      </c>
      <c r="L32" s="61">
        <v>2</v>
      </c>
      <c r="M32" s="61">
        <v>3</v>
      </c>
      <c r="N32" s="153">
        <v>0.000694444444444444</v>
      </c>
      <c r="O32" s="85">
        <f t="shared" si="6"/>
        <v>0.03827083333333333</v>
      </c>
      <c r="P32" s="87">
        <f t="shared" si="2"/>
        <v>0.008372685185185205</v>
      </c>
      <c r="Q32" s="126" t="s">
        <v>199</v>
      </c>
      <c r="R32" s="124">
        <v>27</v>
      </c>
      <c r="S32" s="89">
        <v>1</v>
      </c>
    </row>
    <row r="33" spans="2:19" ht="12.75">
      <c r="B33" s="25">
        <v>20</v>
      </c>
      <c r="C33" s="8">
        <v>1</v>
      </c>
      <c r="D33" s="7" t="s">
        <v>44</v>
      </c>
      <c r="E33" s="105">
        <v>89</v>
      </c>
      <c r="F33" s="116" t="s">
        <v>45</v>
      </c>
      <c r="G33" s="181">
        <v>0.4170034722222222</v>
      </c>
      <c r="H33" s="109">
        <v>0.44694097222222223</v>
      </c>
      <c r="I33" s="81">
        <f t="shared" si="3"/>
        <v>0.029937500000000006</v>
      </c>
      <c r="J33" s="60">
        <v>1</v>
      </c>
      <c r="K33" s="61">
        <v>4</v>
      </c>
      <c r="L33" s="61">
        <v>3</v>
      </c>
      <c r="M33" s="61">
        <v>4</v>
      </c>
      <c r="N33" s="154">
        <v>0.000694444444444444</v>
      </c>
      <c r="O33" s="85">
        <f t="shared" si="4"/>
        <v>0.03827083333333334</v>
      </c>
      <c r="P33" s="87">
        <f t="shared" si="2"/>
        <v>0.008372685185185212</v>
      </c>
      <c r="Q33" s="126" t="s">
        <v>199</v>
      </c>
      <c r="R33" s="124">
        <v>26</v>
      </c>
      <c r="S33" s="89">
        <v>1</v>
      </c>
    </row>
    <row r="34" spans="2:19" ht="12.75">
      <c r="B34" s="25">
        <v>21</v>
      </c>
      <c r="C34" s="8">
        <v>24</v>
      </c>
      <c r="D34" s="7" t="s">
        <v>76</v>
      </c>
      <c r="E34" s="105">
        <v>89</v>
      </c>
      <c r="F34" s="116" t="s">
        <v>49</v>
      </c>
      <c r="G34" s="181">
        <v>0.4256875</v>
      </c>
      <c r="H34" s="109">
        <v>0.4573449074074074</v>
      </c>
      <c r="I34" s="81">
        <f t="shared" si="3"/>
        <v>0.03165740740740741</v>
      </c>
      <c r="J34" s="60">
        <v>2</v>
      </c>
      <c r="K34" s="61">
        <v>2</v>
      </c>
      <c r="L34" s="61">
        <v>3</v>
      </c>
      <c r="M34" s="61">
        <v>3</v>
      </c>
      <c r="N34" s="153">
        <v>0.000694444444444444</v>
      </c>
      <c r="O34" s="85">
        <f t="shared" si="4"/>
        <v>0.03860185185185185</v>
      </c>
      <c r="P34" s="87">
        <f t="shared" si="2"/>
        <v>0.008703703703703727</v>
      </c>
      <c r="Q34" s="126" t="s">
        <v>199</v>
      </c>
      <c r="R34" s="124">
        <v>25</v>
      </c>
      <c r="S34" s="89"/>
    </row>
    <row r="35" spans="2:19" ht="12.75">
      <c r="B35" s="25">
        <v>22</v>
      </c>
      <c r="C35" s="8">
        <v>13</v>
      </c>
      <c r="D35" s="7" t="s">
        <v>64</v>
      </c>
      <c r="E35" s="105">
        <v>89</v>
      </c>
      <c r="F35" s="116" t="s">
        <v>65</v>
      </c>
      <c r="G35" s="181">
        <v>0.4211805555555555</v>
      </c>
      <c r="H35" s="109">
        <v>0.45571180555555557</v>
      </c>
      <c r="I35" s="81">
        <f t="shared" si="3"/>
        <v>0.03453125000000007</v>
      </c>
      <c r="J35" s="60">
        <v>1</v>
      </c>
      <c r="K35" s="61">
        <v>2</v>
      </c>
      <c r="L35" s="61">
        <v>1</v>
      </c>
      <c r="M35" s="61">
        <v>2</v>
      </c>
      <c r="N35" s="154">
        <v>0.000694444444444444</v>
      </c>
      <c r="O35" s="85">
        <f t="shared" si="4"/>
        <v>0.038697916666666735</v>
      </c>
      <c r="P35" s="87">
        <f t="shared" si="2"/>
        <v>0.00879976851851861</v>
      </c>
      <c r="Q35" s="126" t="s">
        <v>199</v>
      </c>
      <c r="R35" s="124">
        <v>24</v>
      </c>
      <c r="S35" s="89"/>
    </row>
    <row r="36" spans="2:19" ht="12.75">
      <c r="B36" s="25">
        <v>23</v>
      </c>
      <c r="C36" s="8">
        <v>26</v>
      </c>
      <c r="D36" s="7" t="s">
        <v>78</v>
      </c>
      <c r="E36" s="105">
        <v>88</v>
      </c>
      <c r="F36" s="113" t="s">
        <v>45</v>
      </c>
      <c r="G36" s="181">
        <v>0.4256886574074074</v>
      </c>
      <c r="H36" s="109">
        <v>0.458443287037037</v>
      </c>
      <c r="I36" s="81">
        <f>H36-G36</f>
        <v>0.032754629629629606</v>
      </c>
      <c r="J36" s="60">
        <v>0</v>
      </c>
      <c r="K36" s="61">
        <v>2</v>
      </c>
      <c r="L36" s="61">
        <v>3</v>
      </c>
      <c r="M36" s="61">
        <v>4</v>
      </c>
      <c r="N36" s="154">
        <v>0.000694444444444444</v>
      </c>
      <c r="O36" s="85">
        <f>H36-G36+(J36+K36+L36+M36)*N36</f>
        <v>0.039004629629629604</v>
      </c>
      <c r="P36" s="87">
        <f t="shared" si="2"/>
        <v>0.00910648148148148</v>
      </c>
      <c r="Q36" s="126" t="s">
        <v>199</v>
      </c>
      <c r="R36" s="124">
        <v>23</v>
      </c>
      <c r="S36" s="89"/>
    </row>
    <row r="37" spans="2:19" ht="12.75">
      <c r="B37" s="25">
        <v>24</v>
      </c>
      <c r="C37" s="8">
        <v>19</v>
      </c>
      <c r="D37" s="7" t="s">
        <v>70</v>
      </c>
      <c r="E37" s="105">
        <v>89</v>
      </c>
      <c r="F37" s="113" t="s">
        <v>65</v>
      </c>
      <c r="G37" s="181">
        <v>0.4232638888888889</v>
      </c>
      <c r="H37" s="109">
        <v>0.46090625</v>
      </c>
      <c r="I37" s="81">
        <f t="shared" si="3"/>
        <v>0.03764236111111113</v>
      </c>
      <c r="J37" s="60">
        <v>0</v>
      </c>
      <c r="K37" s="61">
        <v>3</v>
      </c>
      <c r="L37" s="61">
        <v>1</v>
      </c>
      <c r="M37" s="61">
        <v>1</v>
      </c>
      <c r="N37" s="153">
        <v>0.000694444444444444</v>
      </c>
      <c r="O37" s="85">
        <f t="shared" si="4"/>
        <v>0.04111458333333336</v>
      </c>
      <c r="P37" s="87">
        <f t="shared" si="2"/>
        <v>0.011216435185185232</v>
      </c>
      <c r="Q37" s="126" t="s">
        <v>199</v>
      </c>
      <c r="R37" s="124">
        <v>22</v>
      </c>
      <c r="S37" s="89"/>
    </row>
    <row r="38" spans="2:19" ht="12.75">
      <c r="B38" s="25">
        <v>25</v>
      </c>
      <c r="C38" s="8">
        <v>3</v>
      </c>
      <c r="D38" s="7" t="s">
        <v>48</v>
      </c>
      <c r="E38" s="105">
        <v>89</v>
      </c>
      <c r="F38" s="116" t="s">
        <v>49</v>
      </c>
      <c r="G38" s="181">
        <v>0.4177013888888889</v>
      </c>
      <c r="H38" s="109">
        <v>0.4542847222222222</v>
      </c>
      <c r="I38" s="81">
        <f>H38-G38</f>
        <v>0.0365833333333333</v>
      </c>
      <c r="J38" s="60">
        <v>3</v>
      </c>
      <c r="K38" s="61">
        <v>3</v>
      </c>
      <c r="L38" s="61">
        <v>2</v>
      </c>
      <c r="M38" s="61">
        <v>4</v>
      </c>
      <c r="N38" s="154">
        <v>0.000694444444444444</v>
      </c>
      <c r="O38" s="85">
        <f>H38-G38+(J38+K38+L38+M38)*N38</f>
        <v>0.04491666666666663</v>
      </c>
      <c r="P38" s="87">
        <f t="shared" si="2"/>
        <v>0.015018518518518507</v>
      </c>
      <c r="Q38" s="126" t="s">
        <v>199</v>
      </c>
      <c r="R38" s="124">
        <v>21</v>
      </c>
      <c r="S38" s="89"/>
    </row>
    <row r="39" spans="2:19" ht="12.75">
      <c r="B39" s="25">
        <v>26</v>
      </c>
      <c r="C39" s="8">
        <v>18</v>
      </c>
      <c r="D39" s="7" t="s">
        <v>69</v>
      </c>
      <c r="E39" s="105">
        <v>89</v>
      </c>
      <c r="F39" s="113" t="s">
        <v>47</v>
      </c>
      <c r="G39" s="181">
        <v>0.42291666666666666</v>
      </c>
      <c r="H39" s="109">
        <v>0.46065625</v>
      </c>
      <c r="I39" s="81">
        <f>H39-G39</f>
        <v>0.037739583333333326</v>
      </c>
      <c r="J39" s="60">
        <v>4</v>
      </c>
      <c r="K39" s="61">
        <v>5</v>
      </c>
      <c r="L39" s="61">
        <v>3</v>
      </c>
      <c r="M39" s="61">
        <v>3</v>
      </c>
      <c r="N39" s="153">
        <v>0.000694444444444444</v>
      </c>
      <c r="O39" s="85">
        <f>H39-G39+(J39+K39+L39+M39)*N39</f>
        <v>0.048156249999999984</v>
      </c>
      <c r="P39" s="87">
        <f t="shared" si="2"/>
        <v>0.01825810185185186</v>
      </c>
      <c r="Q39" s="126" t="s">
        <v>199</v>
      </c>
      <c r="R39" s="124">
        <v>20</v>
      </c>
      <c r="S39" s="89"/>
    </row>
    <row r="41" spans="4:16" ht="12.75">
      <c r="D41" s="50" t="s">
        <v>24</v>
      </c>
      <c r="P41" s="106"/>
    </row>
    <row r="42" spans="3:16" ht="12.75">
      <c r="C42" s="69">
        <v>10</v>
      </c>
      <c r="D42" s="30" t="s">
        <v>59</v>
      </c>
      <c r="E42" s="111">
        <v>89</v>
      </c>
      <c r="F42" s="191" t="s">
        <v>60</v>
      </c>
      <c r="G42" s="5"/>
      <c r="P42" s="106"/>
    </row>
    <row r="43" spans="3:16" ht="12.75">
      <c r="C43" s="69">
        <v>12</v>
      </c>
      <c r="D43" s="30" t="s">
        <v>63</v>
      </c>
      <c r="E43" s="111">
        <v>89</v>
      </c>
      <c r="F43" s="133" t="s">
        <v>49</v>
      </c>
      <c r="P43" s="106"/>
    </row>
    <row r="44" ht="12.75">
      <c r="D44" s="50" t="s">
        <v>28</v>
      </c>
    </row>
    <row r="45" spans="3:6" ht="12.75">
      <c r="C45" s="69">
        <v>25</v>
      </c>
      <c r="D45" s="30" t="s">
        <v>77</v>
      </c>
      <c r="E45" s="111">
        <v>89</v>
      </c>
      <c r="F45" s="133" t="s">
        <v>49</v>
      </c>
    </row>
    <row r="46" spans="3:15" ht="15">
      <c r="C46" s="54"/>
      <c r="D46" s="30"/>
      <c r="E46" s="54"/>
      <c r="F46" s="54"/>
      <c r="J46" s="75" t="s">
        <v>27</v>
      </c>
      <c r="K46" s="75"/>
      <c r="L46" s="75"/>
      <c r="M46" s="75"/>
      <c r="N46" s="75"/>
      <c r="O46" s="75"/>
    </row>
    <row r="47" spans="9:15" ht="12.75">
      <c r="I47" s="106"/>
      <c r="J47" s="52"/>
      <c r="K47" s="52"/>
      <c r="L47" s="52"/>
      <c r="M47" s="52"/>
      <c r="N47" s="52"/>
      <c r="O47"/>
    </row>
    <row r="48" spans="9:15" ht="15">
      <c r="I48" s="106"/>
      <c r="J48" s="197" t="s">
        <v>38</v>
      </c>
      <c r="K48" s="197"/>
      <c r="L48" s="197"/>
      <c r="M48" s="197"/>
      <c r="N48" s="197"/>
      <c r="O48" s="197"/>
    </row>
    <row r="51" spans="2:18" ht="12.7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R51"/>
    </row>
    <row r="52" spans="2:18" ht="12.7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R52"/>
    </row>
    <row r="53" spans="2:18" ht="12.7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R53"/>
    </row>
  </sheetData>
  <mergeCells count="8">
    <mergeCell ref="B51:P53"/>
    <mergeCell ref="J48:O48"/>
    <mergeCell ref="A1:S1"/>
    <mergeCell ref="A4:S4"/>
    <mergeCell ref="A6:S6"/>
    <mergeCell ref="J12:M12"/>
    <mergeCell ref="A2:S2"/>
    <mergeCell ref="B3:S3"/>
  </mergeCells>
  <printOptions/>
  <pageMargins left="0.5905511811023623" right="0" top="0.7874015748031497" bottom="0" header="0" footer="0"/>
  <pageSetup horizontalDpi="360" verticalDpi="360" orientation="portrait" paperSize="9" r:id="rId4"/>
  <drawing r:id="rId3"/>
  <legacyDrawing r:id="rId2"/>
  <oleObjects>
    <oleObject progId="Word.Document.8" shapeId="1971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showGridLines="0" tabSelected="1" workbookViewId="0" topLeftCell="A1">
      <selection activeCell="A3" sqref="A3:S3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3" width="2.75390625" style="52" customWidth="1"/>
    <col min="4" max="4" width="21.375" style="0" customWidth="1"/>
    <col min="5" max="5" width="2.375" style="52" customWidth="1"/>
    <col min="6" max="6" width="24.75390625" style="0" customWidth="1"/>
    <col min="7" max="7" width="9.875" style="0" hidden="1" customWidth="1"/>
    <col min="8" max="8" width="11.625" style="0" hidden="1" customWidth="1"/>
    <col min="9" max="9" width="7.25390625" style="52" customWidth="1"/>
    <col min="10" max="10" width="2.125" style="52" customWidth="1"/>
    <col min="11" max="13" width="2.00390625" style="52" customWidth="1"/>
    <col min="14" max="14" width="12.375" style="0" hidden="1" customWidth="1"/>
    <col min="15" max="15" width="9.125" style="32" customWidth="1"/>
    <col min="16" max="16" width="7.75390625" style="58" customWidth="1"/>
    <col min="17" max="17" width="2.625" style="0" customWidth="1"/>
    <col min="18" max="18" width="3.00390625" style="37" customWidth="1"/>
    <col min="19" max="19" width="3.375" style="0" customWidth="1"/>
  </cols>
  <sheetData>
    <row r="1" spans="1:19" ht="23.25" customHeight="1">
      <c r="A1" s="199" t="s">
        <v>34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23.25" customHeight="1">
      <c r="A2" s="198" t="s">
        <v>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3.25" customHeight="1">
      <c r="A3" s="199" t="s">
        <v>41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4" ht="18">
      <c r="A4" s="21"/>
      <c r="B4" s="20"/>
      <c r="C4" s="55"/>
      <c r="D4" s="20"/>
      <c r="E4" s="51"/>
      <c r="F4" s="20"/>
      <c r="G4" s="19"/>
      <c r="H4" s="19"/>
      <c r="I4" s="51"/>
      <c r="J4" s="51"/>
      <c r="K4" s="51"/>
      <c r="L4" s="51"/>
      <c r="M4" s="51"/>
      <c r="N4" s="19"/>
    </row>
    <row r="5" spans="1:18" ht="18">
      <c r="A5" s="199" t="s">
        <v>196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5" ht="14.25" customHeight="1">
      <c r="A6" s="19"/>
      <c r="B6" s="19"/>
      <c r="C6" s="51"/>
      <c r="D6" s="19"/>
      <c r="E6" s="51"/>
      <c r="F6" s="19"/>
      <c r="G6" s="19"/>
      <c r="H6" s="19"/>
      <c r="I6" s="51"/>
      <c r="J6" s="51"/>
      <c r="K6" s="51"/>
      <c r="L6" s="51"/>
      <c r="M6" s="51"/>
      <c r="O6" s="48"/>
    </row>
    <row r="7" spans="2:13" ht="15.75">
      <c r="B7" s="17" t="s">
        <v>32</v>
      </c>
      <c r="D7" s="18"/>
      <c r="F7" s="5"/>
      <c r="G7" s="5"/>
      <c r="H7" s="5"/>
      <c r="I7" s="53"/>
      <c r="J7" s="53"/>
      <c r="K7" s="53"/>
      <c r="L7" s="53"/>
      <c r="M7" s="53"/>
    </row>
    <row r="8" spans="2:5" ht="15.75">
      <c r="B8" s="18"/>
      <c r="C8" s="53"/>
      <c r="D8" s="17"/>
      <c r="E8" s="53"/>
    </row>
    <row r="9" spans="2:15" ht="15.75">
      <c r="B9" s="17" t="s">
        <v>42</v>
      </c>
      <c r="C9" s="53"/>
      <c r="D9" s="17"/>
      <c r="E9" s="53"/>
      <c r="G9" s="17"/>
      <c r="H9" s="17"/>
      <c r="I9" s="5" t="s">
        <v>33</v>
      </c>
      <c r="J9" s="53"/>
      <c r="K9" s="53"/>
      <c r="L9" s="53"/>
      <c r="N9" s="17"/>
      <c r="O9" s="36"/>
    </row>
    <row r="10" ht="13.5" thickBot="1"/>
    <row r="11" spans="2:19" ht="16.5" thickBot="1">
      <c r="B11" s="1" t="s">
        <v>13</v>
      </c>
      <c r="C11" s="56" t="s">
        <v>0</v>
      </c>
      <c r="D11" s="2" t="s">
        <v>16</v>
      </c>
      <c r="E11" s="43" t="s">
        <v>21</v>
      </c>
      <c r="F11" s="2" t="s">
        <v>17</v>
      </c>
      <c r="G11" s="2" t="s">
        <v>1</v>
      </c>
      <c r="H11" s="3" t="s">
        <v>1</v>
      </c>
      <c r="I11" s="46" t="s">
        <v>1</v>
      </c>
      <c r="J11" s="203" t="s">
        <v>4</v>
      </c>
      <c r="K11" s="204"/>
      <c r="L11" s="204"/>
      <c r="M11" s="205"/>
      <c r="N11" s="4" t="s">
        <v>8</v>
      </c>
      <c r="O11" s="33" t="s">
        <v>1</v>
      </c>
      <c r="P11" s="46" t="s">
        <v>22</v>
      </c>
      <c r="Q11" s="10" t="s">
        <v>15</v>
      </c>
      <c r="R11" s="33" t="s">
        <v>20</v>
      </c>
      <c r="S11" s="46" t="s">
        <v>20</v>
      </c>
    </row>
    <row r="12" spans="2:19" ht="16.5" thickBot="1">
      <c r="B12" s="14"/>
      <c r="C12" s="57"/>
      <c r="D12" s="9"/>
      <c r="E12" s="49"/>
      <c r="F12" s="13" t="s">
        <v>14</v>
      </c>
      <c r="G12" s="9" t="s">
        <v>2</v>
      </c>
      <c r="H12" s="15" t="s">
        <v>3</v>
      </c>
      <c r="I12" s="39" t="s">
        <v>10</v>
      </c>
      <c r="J12" s="62" t="s">
        <v>6</v>
      </c>
      <c r="K12" s="62" t="s">
        <v>7</v>
      </c>
      <c r="L12" s="62" t="s">
        <v>6</v>
      </c>
      <c r="M12" s="62" t="s">
        <v>7</v>
      </c>
      <c r="N12" s="9" t="s">
        <v>9</v>
      </c>
      <c r="O12" s="12" t="s">
        <v>5</v>
      </c>
      <c r="P12" s="39" t="s">
        <v>23</v>
      </c>
      <c r="Q12" s="11"/>
      <c r="R12" s="12" t="s">
        <v>19</v>
      </c>
      <c r="S12" s="39" t="s">
        <v>26</v>
      </c>
    </row>
    <row r="13" spans="2:19" ht="12.75">
      <c r="B13" s="40">
        <v>1</v>
      </c>
      <c r="C13" s="23">
        <v>64</v>
      </c>
      <c r="D13" s="24" t="s">
        <v>121</v>
      </c>
      <c r="E13" s="104">
        <v>90</v>
      </c>
      <c r="F13" s="112" t="s">
        <v>201</v>
      </c>
      <c r="G13" s="183">
        <v>0.45590277777777777</v>
      </c>
      <c r="H13" s="108">
        <v>0.4810601851851852</v>
      </c>
      <c r="I13" s="80">
        <f>H13-G13</f>
        <v>0.025157407407407406</v>
      </c>
      <c r="J13" s="90">
        <v>2</v>
      </c>
      <c r="K13" s="90">
        <v>2</v>
      </c>
      <c r="L13" s="90">
        <v>0</v>
      </c>
      <c r="M13" s="185">
        <v>3</v>
      </c>
      <c r="N13" s="176">
        <v>0.000694444444444444</v>
      </c>
      <c r="O13" s="84">
        <f>H13-G13+(J13+K13+L13+M13)*N13</f>
        <v>0.030018518518518514</v>
      </c>
      <c r="P13" s="86">
        <f aca="true" t="shared" si="0" ref="P13:P56">O13-O$13</f>
        <v>0</v>
      </c>
      <c r="Q13" s="117" t="s">
        <v>197</v>
      </c>
      <c r="R13" s="118">
        <v>30</v>
      </c>
      <c r="S13" s="119">
        <v>9</v>
      </c>
    </row>
    <row r="14" spans="2:19" ht="12.75">
      <c r="B14" s="25">
        <v>2</v>
      </c>
      <c r="C14" s="6">
        <v>38</v>
      </c>
      <c r="D14" s="7" t="s">
        <v>84</v>
      </c>
      <c r="E14" s="105">
        <v>91</v>
      </c>
      <c r="F14" s="113" t="s">
        <v>85</v>
      </c>
      <c r="G14" s="181">
        <v>0.446875</v>
      </c>
      <c r="H14" s="109">
        <v>0.4727395833333334</v>
      </c>
      <c r="I14" s="81">
        <f aca="true" t="shared" si="1" ref="I14:I56">H14-G14</f>
        <v>0.025864583333333357</v>
      </c>
      <c r="J14" s="63">
        <v>1</v>
      </c>
      <c r="K14" s="63">
        <v>2</v>
      </c>
      <c r="L14" s="63">
        <v>1</v>
      </c>
      <c r="M14" s="186">
        <v>2</v>
      </c>
      <c r="N14" s="177">
        <v>0.0006944444444444445</v>
      </c>
      <c r="O14" s="95">
        <f aca="true" t="shared" si="2" ref="O14:O56">H14-G14+(J14+K14+L14+M14)*N14</f>
        <v>0.030031250000000023</v>
      </c>
      <c r="P14" s="87">
        <f t="shared" si="0"/>
        <v>1.2731481481509377E-05</v>
      </c>
      <c r="Q14" s="120" t="s">
        <v>197</v>
      </c>
      <c r="R14" s="121">
        <v>29</v>
      </c>
      <c r="S14" s="122">
        <v>7</v>
      </c>
    </row>
    <row r="15" spans="2:19" ht="12.75">
      <c r="B15" s="25">
        <v>3</v>
      </c>
      <c r="C15" s="6">
        <v>50</v>
      </c>
      <c r="D15" s="7" t="s">
        <v>118</v>
      </c>
      <c r="E15" s="105">
        <v>90</v>
      </c>
      <c r="F15" s="113" t="s">
        <v>87</v>
      </c>
      <c r="G15" s="181">
        <v>0.4510416666666666</v>
      </c>
      <c r="H15" s="110">
        <v>0.4762268518518518</v>
      </c>
      <c r="I15" s="81">
        <f t="shared" si="1"/>
        <v>0.0251851851851852</v>
      </c>
      <c r="J15" s="68">
        <v>0</v>
      </c>
      <c r="K15" s="68">
        <v>3</v>
      </c>
      <c r="L15" s="68">
        <v>1</v>
      </c>
      <c r="M15" s="192">
        <v>3</v>
      </c>
      <c r="N15" s="177">
        <v>0.000694444444444444</v>
      </c>
      <c r="O15" s="95">
        <f t="shared" si="2"/>
        <v>0.030046296296296307</v>
      </c>
      <c r="P15" s="87">
        <f t="shared" si="0"/>
        <v>2.7777777777793222E-05</v>
      </c>
      <c r="Q15" s="120" t="s">
        <v>197</v>
      </c>
      <c r="R15" s="121">
        <v>28</v>
      </c>
      <c r="S15" s="122">
        <v>6</v>
      </c>
    </row>
    <row r="16" spans="2:19" ht="12.75">
      <c r="B16" s="25">
        <v>4</v>
      </c>
      <c r="C16" s="6">
        <v>72</v>
      </c>
      <c r="D16" s="7" t="s">
        <v>94</v>
      </c>
      <c r="E16" s="105">
        <v>90</v>
      </c>
      <c r="F16" s="113" t="s">
        <v>95</v>
      </c>
      <c r="G16" s="181">
        <v>0.45868055555555554</v>
      </c>
      <c r="H16" s="110">
        <v>0.48430555555555554</v>
      </c>
      <c r="I16" s="92">
        <f t="shared" si="1"/>
        <v>0.02562500000000001</v>
      </c>
      <c r="J16" s="63">
        <v>2</v>
      </c>
      <c r="K16" s="65">
        <v>2</v>
      </c>
      <c r="L16" s="65">
        <v>1</v>
      </c>
      <c r="M16" s="187">
        <v>2</v>
      </c>
      <c r="N16" s="177">
        <v>0.000694444444444444</v>
      </c>
      <c r="O16" s="95">
        <f t="shared" si="2"/>
        <v>0.030486111111111117</v>
      </c>
      <c r="P16" s="87">
        <f t="shared" si="0"/>
        <v>0.0004675925925926028</v>
      </c>
      <c r="Q16" s="120" t="s">
        <v>197</v>
      </c>
      <c r="R16" s="121">
        <v>27</v>
      </c>
      <c r="S16" s="122">
        <v>5</v>
      </c>
    </row>
    <row r="17" spans="2:19" ht="12.75">
      <c r="B17" s="25">
        <v>5</v>
      </c>
      <c r="C17" s="6">
        <v>75</v>
      </c>
      <c r="D17" s="7" t="s">
        <v>126</v>
      </c>
      <c r="E17" s="105">
        <v>91</v>
      </c>
      <c r="F17" s="113" t="s">
        <v>87</v>
      </c>
      <c r="G17" s="181">
        <v>0.4597222222222222</v>
      </c>
      <c r="H17" s="109">
        <v>0.4856319444444444</v>
      </c>
      <c r="I17" s="92">
        <f t="shared" si="1"/>
        <v>0.02590972222222221</v>
      </c>
      <c r="J17" s="63">
        <v>1</v>
      </c>
      <c r="K17" s="64">
        <v>3</v>
      </c>
      <c r="L17" s="64">
        <v>0</v>
      </c>
      <c r="M17" s="188">
        <v>3</v>
      </c>
      <c r="N17" s="177">
        <v>0.000694444444444444</v>
      </c>
      <c r="O17" s="95">
        <f t="shared" si="2"/>
        <v>0.030770833333333317</v>
      </c>
      <c r="P17" s="87">
        <f t="shared" si="0"/>
        <v>0.0007523148148148029</v>
      </c>
      <c r="Q17" s="120" t="s">
        <v>197</v>
      </c>
      <c r="R17" s="121">
        <v>26</v>
      </c>
      <c r="S17" s="122">
        <v>5</v>
      </c>
    </row>
    <row r="18" spans="2:19" ht="12.75">
      <c r="B18" s="25">
        <v>6</v>
      </c>
      <c r="C18" s="6">
        <v>60</v>
      </c>
      <c r="D18" s="7" t="s">
        <v>106</v>
      </c>
      <c r="E18" s="105">
        <v>92</v>
      </c>
      <c r="F18" s="113" t="s">
        <v>85</v>
      </c>
      <c r="G18" s="181">
        <v>0.4545138888888889</v>
      </c>
      <c r="H18" s="110">
        <v>0.4812928240740741</v>
      </c>
      <c r="I18" s="92">
        <f t="shared" si="1"/>
        <v>0.026778935185185204</v>
      </c>
      <c r="J18" s="63">
        <v>3</v>
      </c>
      <c r="K18" s="64">
        <v>0</v>
      </c>
      <c r="L18" s="64">
        <v>1</v>
      </c>
      <c r="M18" s="188">
        <v>2</v>
      </c>
      <c r="N18" s="177">
        <v>0.000694444444444444</v>
      </c>
      <c r="O18" s="95">
        <f t="shared" si="2"/>
        <v>0.03094560185185187</v>
      </c>
      <c r="P18" s="87">
        <f t="shared" si="0"/>
        <v>0.0009270833333333561</v>
      </c>
      <c r="Q18" s="120" t="s">
        <v>197</v>
      </c>
      <c r="R18" s="121">
        <v>25</v>
      </c>
      <c r="S18" s="122">
        <v>4</v>
      </c>
    </row>
    <row r="19" spans="2:19" ht="12.75">
      <c r="B19" s="25">
        <v>7</v>
      </c>
      <c r="C19" s="6">
        <v>36</v>
      </c>
      <c r="D19" s="7" t="s">
        <v>92</v>
      </c>
      <c r="E19" s="105">
        <v>90</v>
      </c>
      <c r="F19" s="113" t="s">
        <v>93</v>
      </c>
      <c r="G19" s="181">
        <v>0.4461805555555556</v>
      </c>
      <c r="H19" s="109">
        <v>0.47304282407407405</v>
      </c>
      <c r="I19" s="92">
        <f t="shared" si="1"/>
        <v>0.026862268518518473</v>
      </c>
      <c r="J19" s="63">
        <v>3</v>
      </c>
      <c r="K19" s="64">
        <v>0</v>
      </c>
      <c r="L19" s="64">
        <v>3</v>
      </c>
      <c r="M19" s="188">
        <v>0</v>
      </c>
      <c r="N19" s="177">
        <v>0.000694444444444444</v>
      </c>
      <c r="O19" s="95">
        <f t="shared" si="2"/>
        <v>0.03102893518518514</v>
      </c>
      <c r="P19" s="87">
        <f t="shared" si="0"/>
        <v>0.0010104166666666248</v>
      </c>
      <c r="Q19" s="120" t="s">
        <v>197</v>
      </c>
      <c r="R19" s="121">
        <v>24</v>
      </c>
      <c r="S19" s="122">
        <v>4</v>
      </c>
    </row>
    <row r="20" spans="2:19" ht="12.75">
      <c r="B20" s="25">
        <v>8</v>
      </c>
      <c r="C20" s="6">
        <v>56</v>
      </c>
      <c r="D20" s="7" t="s">
        <v>102</v>
      </c>
      <c r="E20" s="105">
        <v>91</v>
      </c>
      <c r="F20" s="114" t="s">
        <v>85</v>
      </c>
      <c r="G20" s="181">
        <v>0.453125</v>
      </c>
      <c r="H20" s="110">
        <v>0.4793194444444444</v>
      </c>
      <c r="I20" s="92">
        <f t="shared" si="1"/>
        <v>0.02619444444444441</v>
      </c>
      <c r="J20" s="63">
        <v>0</v>
      </c>
      <c r="K20" s="64">
        <v>3</v>
      </c>
      <c r="L20" s="64">
        <v>1</v>
      </c>
      <c r="M20" s="188">
        <v>3</v>
      </c>
      <c r="N20" s="177">
        <v>0.000694444444444444</v>
      </c>
      <c r="O20" s="95">
        <f t="shared" si="2"/>
        <v>0.031055555555555517</v>
      </c>
      <c r="P20" s="87">
        <f t="shared" si="0"/>
        <v>0.001037037037037003</v>
      </c>
      <c r="Q20" s="120" t="s">
        <v>197</v>
      </c>
      <c r="R20" s="121">
        <v>23</v>
      </c>
      <c r="S20" s="122">
        <v>4</v>
      </c>
    </row>
    <row r="21" spans="2:19" ht="12.75">
      <c r="B21" s="25">
        <v>9</v>
      </c>
      <c r="C21" s="6">
        <v>73</v>
      </c>
      <c r="D21" s="7" t="s">
        <v>96</v>
      </c>
      <c r="E21" s="105">
        <v>90</v>
      </c>
      <c r="F21" s="113" t="s">
        <v>97</v>
      </c>
      <c r="G21" s="181">
        <v>0.4590277777777778</v>
      </c>
      <c r="H21" s="109">
        <v>0.48387847222222224</v>
      </c>
      <c r="I21" s="92">
        <f t="shared" si="1"/>
        <v>0.024850694444444432</v>
      </c>
      <c r="J21" s="63">
        <v>2</v>
      </c>
      <c r="K21" s="64">
        <v>3</v>
      </c>
      <c r="L21" s="64">
        <v>3</v>
      </c>
      <c r="M21" s="188">
        <v>1</v>
      </c>
      <c r="N21" s="177">
        <v>0.000694444444444444</v>
      </c>
      <c r="O21" s="95">
        <f t="shared" si="2"/>
        <v>0.031100694444444427</v>
      </c>
      <c r="P21" s="87">
        <f t="shared" si="0"/>
        <v>0.0010821759259259135</v>
      </c>
      <c r="Q21" s="120" t="s">
        <v>197</v>
      </c>
      <c r="R21" s="121">
        <v>22</v>
      </c>
      <c r="S21" s="122">
        <v>3</v>
      </c>
    </row>
    <row r="22" spans="2:19" ht="12.75">
      <c r="B22" s="25">
        <v>10</v>
      </c>
      <c r="C22" s="6">
        <v>31</v>
      </c>
      <c r="D22" s="7" t="s">
        <v>105</v>
      </c>
      <c r="E22" s="105">
        <v>90</v>
      </c>
      <c r="F22" s="113" t="s">
        <v>85</v>
      </c>
      <c r="G22" s="181">
        <v>0.4444375</v>
      </c>
      <c r="H22" s="110">
        <v>0.47047337962962965</v>
      </c>
      <c r="I22" s="92">
        <f t="shared" si="1"/>
        <v>0.026035879629629666</v>
      </c>
      <c r="J22" s="63">
        <v>2</v>
      </c>
      <c r="K22" s="64">
        <v>2</v>
      </c>
      <c r="L22" s="64">
        <v>2</v>
      </c>
      <c r="M22" s="188">
        <v>2</v>
      </c>
      <c r="N22" s="177">
        <v>0.000694444444444444</v>
      </c>
      <c r="O22" s="95">
        <f t="shared" si="2"/>
        <v>0.031591435185185215</v>
      </c>
      <c r="P22" s="87">
        <f t="shared" si="0"/>
        <v>0.0015729166666667016</v>
      </c>
      <c r="Q22" s="120" t="s">
        <v>197</v>
      </c>
      <c r="R22" s="121">
        <v>21</v>
      </c>
      <c r="S22" s="122">
        <v>3</v>
      </c>
    </row>
    <row r="23" spans="2:19" ht="12.75">
      <c r="B23" s="25">
        <v>11</v>
      </c>
      <c r="C23" s="6">
        <v>35</v>
      </c>
      <c r="D23" s="7" t="s">
        <v>86</v>
      </c>
      <c r="E23" s="105">
        <v>91</v>
      </c>
      <c r="F23" s="113" t="s">
        <v>87</v>
      </c>
      <c r="G23" s="181">
        <v>0.4458333333333333</v>
      </c>
      <c r="H23" s="109">
        <v>0.4712928240740741</v>
      </c>
      <c r="I23" s="92">
        <f t="shared" si="1"/>
        <v>0.025459490740740776</v>
      </c>
      <c r="J23" s="63">
        <v>0</v>
      </c>
      <c r="K23" s="64">
        <v>2</v>
      </c>
      <c r="L23" s="64">
        <v>3</v>
      </c>
      <c r="M23" s="188">
        <v>4</v>
      </c>
      <c r="N23" s="177">
        <v>0.000694444444444444</v>
      </c>
      <c r="O23" s="95">
        <f t="shared" si="2"/>
        <v>0.031709490740740774</v>
      </c>
      <c r="P23" s="87">
        <f t="shared" si="0"/>
        <v>0.0016909722222222603</v>
      </c>
      <c r="Q23" s="120" t="s">
        <v>197</v>
      </c>
      <c r="R23" s="121">
        <v>20</v>
      </c>
      <c r="S23" s="122">
        <v>3</v>
      </c>
    </row>
    <row r="24" spans="2:19" ht="12.75">
      <c r="B24" s="25">
        <v>12</v>
      </c>
      <c r="C24" s="6">
        <v>52</v>
      </c>
      <c r="D24" s="7" t="s">
        <v>112</v>
      </c>
      <c r="E24" s="105">
        <v>91</v>
      </c>
      <c r="F24" s="113" t="s">
        <v>93</v>
      </c>
      <c r="G24" s="181">
        <v>0.4517361111111111</v>
      </c>
      <c r="H24" s="110">
        <v>0.47861458333333334</v>
      </c>
      <c r="I24" s="92">
        <f t="shared" si="1"/>
        <v>0.026878472222222227</v>
      </c>
      <c r="J24" s="63">
        <v>2</v>
      </c>
      <c r="K24" s="64">
        <v>2</v>
      </c>
      <c r="L24" s="64">
        <v>2</v>
      </c>
      <c r="M24" s="188">
        <v>1</v>
      </c>
      <c r="N24" s="177">
        <v>0.000694444444444444</v>
      </c>
      <c r="O24" s="95">
        <f t="shared" si="2"/>
        <v>0.031739583333333335</v>
      </c>
      <c r="P24" s="87">
        <f t="shared" si="0"/>
        <v>0.001721064814814821</v>
      </c>
      <c r="Q24" s="120" t="s">
        <v>197</v>
      </c>
      <c r="R24" s="121">
        <v>19</v>
      </c>
      <c r="S24" s="122">
        <v>3</v>
      </c>
    </row>
    <row r="25" spans="2:19" ht="12.75">
      <c r="B25" s="25">
        <v>13</v>
      </c>
      <c r="C25" s="6">
        <v>61</v>
      </c>
      <c r="D25" s="7" t="s">
        <v>122</v>
      </c>
      <c r="E25" s="105">
        <v>90</v>
      </c>
      <c r="F25" s="113" t="s">
        <v>87</v>
      </c>
      <c r="G25" s="181">
        <v>0.4548611111111111</v>
      </c>
      <c r="H25" s="109">
        <v>0.479875</v>
      </c>
      <c r="I25" s="92">
        <f t="shared" si="1"/>
        <v>0.02501388888888889</v>
      </c>
      <c r="J25" s="63">
        <v>2</v>
      </c>
      <c r="K25" s="64">
        <v>3</v>
      </c>
      <c r="L25" s="64">
        <v>2</v>
      </c>
      <c r="M25" s="188">
        <v>3</v>
      </c>
      <c r="N25" s="177">
        <v>0.000694444444444444</v>
      </c>
      <c r="O25" s="95">
        <f t="shared" si="2"/>
        <v>0.03195833333333333</v>
      </c>
      <c r="P25" s="87">
        <f t="shared" si="0"/>
        <v>0.0019398148148148178</v>
      </c>
      <c r="Q25" s="120" t="s">
        <v>198</v>
      </c>
      <c r="R25" s="121">
        <v>18</v>
      </c>
      <c r="S25" s="122">
        <v>2</v>
      </c>
    </row>
    <row r="26" spans="2:19" ht="12.75">
      <c r="B26" s="25">
        <v>14</v>
      </c>
      <c r="C26" s="6">
        <v>59</v>
      </c>
      <c r="D26" s="7" t="s">
        <v>109</v>
      </c>
      <c r="E26" s="105">
        <v>90</v>
      </c>
      <c r="F26" s="113" t="s">
        <v>85</v>
      </c>
      <c r="G26" s="181">
        <v>0.45416666666666666</v>
      </c>
      <c r="H26" s="109">
        <v>0.4820625</v>
      </c>
      <c r="I26" s="92">
        <f t="shared" si="1"/>
        <v>0.027895833333333342</v>
      </c>
      <c r="J26" s="63">
        <v>1</v>
      </c>
      <c r="K26" s="64">
        <v>2</v>
      </c>
      <c r="L26" s="64">
        <v>1</v>
      </c>
      <c r="M26" s="188">
        <v>2</v>
      </c>
      <c r="N26" s="177">
        <v>0.000694444444444444</v>
      </c>
      <c r="O26" s="95">
        <f t="shared" si="2"/>
        <v>0.03206250000000001</v>
      </c>
      <c r="P26" s="87">
        <f t="shared" si="0"/>
        <v>0.002043981481481494</v>
      </c>
      <c r="Q26" s="120" t="s">
        <v>198</v>
      </c>
      <c r="R26" s="121">
        <v>17</v>
      </c>
      <c r="S26" s="122">
        <v>2</v>
      </c>
    </row>
    <row r="27" spans="2:19" ht="12.75">
      <c r="B27" s="25">
        <v>15</v>
      </c>
      <c r="C27" s="6">
        <v>53</v>
      </c>
      <c r="D27" s="7" t="s">
        <v>90</v>
      </c>
      <c r="E27" s="105">
        <v>90</v>
      </c>
      <c r="F27" s="113" t="s">
        <v>91</v>
      </c>
      <c r="G27" s="181">
        <v>0.45208333333333334</v>
      </c>
      <c r="H27" s="110">
        <v>0.4789212962962963</v>
      </c>
      <c r="I27" s="92">
        <f t="shared" si="1"/>
        <v>0.02683796296296298</v>
      </c>
      <c r="J27" s="63">
        <v>3</v>
      </c>
      <c r="K27" s="64">
        <v>1</v>
      </c>
      <c r="L27" s="64">
        <v>2</v>
      </c>
      <c r="M27" s="188">
        <v>2</v>
      </c>
      <c r="N27" s="177">
        <v>0.000694444444444444</v>
      </c>
      <c r="O27" s="95">
        <f t="shared" si="2"/>
        <v>0.03239351851851853</v>
      </c>
      <c r="P27" s="87">
        <f t="shared" si="0"/>
        <v>0.002375000000000016</v>
      </c>
      <c r="Q27" s="120" t="s">
        <v>198</v>
      </c>
      <c r="R27" s="121">
        <v>16</v>
      </c>
      <c r="S27" s="122">
        <v>2</v>
      </c>
    </row>
    <row r="28" spans="2:19" ht="12.75">
      <c r="B28" s="25">
        <v>16</v>
      </c>
      <c r="C28" s="6">
        <v>34</v>
      </c>
      <c r="D28" s="7" t="s">
        <v>131</v>
      </c>
      <c r="E28" s="105">
        <v>90</v>
      </c>
      <c r="F28" s="113" t="s">
        <v>202</v>
      </c>
      <c r="G28" s="181">
        <v>0.44547916666666665</v>
      </c>
      <c r="H28" s="109">
        <v>0.4723240740740741</v>
      </c>
      <c r="I28" s="92">
        <f t="shared" si="1"/>
        <v>0.02684490740740747</v>
      </c>
      <c r="J28" s="63">
        <v>3</v>
      </c>
      <c r="K28" s="64">
        <v>3</v>
      </c>
      <c r="L28" s="64">
        <v>1</v>
      </c>
      <c r="M28" s="188">
        <v>1</v>
      </c>
      <c r="N28" s="177">
        <v>0.000694444444444444</v>
      </c>
      <c r="O28" s="95">
        <f t="shared" si="2"/>
        <v>0.03240046296296302</v>
      </c>
      <c r="P28" s="87">
        <f t="shared" si="0"/>
        <v>0.002381944444444506</v>
      </c>
      <c r="Q28" s="120" t="s">
        <v>198</v>
      </c>
      <c r="R28" s="121">
        <v>15</v>
      </c>
      <c r="S28" s="122">
        <v>2</v>
      </c>
    </row>
    <row r="29" spans="2:19" ht="12.75">
      <c r="B29" s="25">
        <v>17</v>
      </c>
      <c r="C29" s="6">
        <v>47</v>
      </c>
      <c r="D29" s="7" t="s">
        <v>103</v>
      </c>
      <c r="E29" s="105">
        <v>92</v>
      </c>
      <c r="F29" s="113" t="s">
        <v>101</v>
      </c>
      <c r="G29" s="181">
        <v>0.45</v>
      </c>
      <c r="H29" s="110">
        <v>0.47570833333333334</v>
      </c>
      <c r="I29" s="92">
        <f t="shared" si="1"/>
        <v>0.025708333333333333</v>
      </c>
      <c r="J29" s="63">
        <v>3</v>
      </c>
      <c r="K29" s="64">
        <v>5</v>
      </c>
      <c r="L29" s="64">
        <v>0</v>
      </c>
      <c r="M29" s="188">
        <v>2</v>
      </c>
      <c r="N29" s="177">
        <v>0.000694444444444444</v>
      </c>
      <c r="O29" s="95">
        <f t="shared" si="2"/>
        <v>0.032652777777777774</v>
      </c>
      <c r="P29" s="87">
        <f t="shared" si="0"/>
        <v>0.00263425925925926</v>
      </c>
      <c r="Q29" s="120" t="s">
        <v>198</v>
      </c>
      <c r="R29" s="121">
        <v>14</v>
      </c>
      <c r="S29" s="122">
        <v>1</v>
      </c>
    </row>
    <row r="30" spans="2:19" ht="12.75">
      <c r="B30" s="25">
        <v>18</v>
      </c>
      <c r="C30" s="6">
        <v>49</v>
      </c>
      <c r="D30" s="7" t="s">
        <v>104</v>
      </c>
      <c r="E30" s="105">
        <v>90</v>
      </c>
      <c r="F30" s="113" t="s">
        <v>83</v>
      </c>
      <c r="G30" s="181">
        <v>0.4510613425925926</v>
      </c>
      <c r="H30" s="110">
        <v>0.4777164351851852</v>
      </c>
      <c r="I30" s="92">
        <f t="shared" si="1"/>
        <v>0.026655092592592577</v>
      </c>
      <c r="J30" s="63">
        <v>3</v>
      </c>
      <c r="K30" s="64">
        <v>1</v>
      </c>
      <c r="L30" s="64">
        <v>3</v>
      </c>
      <c r="M30" s="188">
        <v>2</v>
      </c>
      <c r="N30" s="177">
        <v>0.000694444444444444</v>
      </c>
      <c r="O30" s="95">
        <f t="shared" si="2"/>
        <v>0.032905092592592576</v>
      </c>
      <c r="P30" s="87">
        <f>O30-O$13</f>
        <v>0.0028865740740740622</v>
      </c>
      <c r="Q30" s="120" t="s">
        <v>198</v>
      </c>
      <c r="R30" s="121">
        <v>13</v>
      </c>
      <c r="S30" s="122">
        <v>1</v>
      </c>
    </row>
    <row r="31" spans="2:19" ht="12.75">
      <c r="B31" s="25">
        <v>19</v>
      </c>
      <c r="C31" s="6">
        <v>54</v>
      </c>
      <c r="D31" s="7" t="s">
        <v>88</v>
      </c>
      <c r="E31" s="105">
        <v>91</v>
      </c>
      <c r="F31" s="113" t="s">
        <v>89</v>
      </c>
      <c r="G31" s="181">
        <v>0.4524305555555555</v>
      </c>
      <c r="H31" s="110">
        <v>0.4806875</v>
      </c>
      <c r="I31" s="92">
        <f t="shared" si="1"/>
        <v>0.028256944444444487</v>
      </c>
      <c r="J31" s="63">
        <v>1</v>
      </c>
      <c r="K31" s="64">
        <v>3</v>
      </c>
      <c r="L31" s="64">
        <v>3</v>
      </c>
      <c r="M31" s="188">
        <v>0</v>
      </c>
      <c r="N31" s="177">
        <v>0.000694444444444444</v>
      </c>
      <c r="O31" s="95">
        <f t="shared" si="2"/>
        <v>0.033118055555555595</v>
      </c>
      <c r="P31" s="87">
        <f>O31-O$13</f>
        <v>0.003099537037037081</v>
      </c>
      <c r="Q31" s="120" t="s">
        <v>198</v>
      </c>
      <c r="R31" s="121">
        <v>12</v>
      </c>
      <c r="S31" s="122">
        <v>1</v>
      </c>
    </row>
    <row r="32" spans="2:19" ht="12.75">
      <c r="B32" s="25">
        <v>20</v>
      </c>
      <c r="C32" s="6">
        <v>45</v>
      </c>
      <c r="D32" s="7" t="s">
        <v>136</v>
      </c>
      <c r="E32" s="105">
        <v>91</v>
      </c>
      <c r="F32" s="113" t="s">
        <v>83</v>
      </c>
      <c r="G32" s="181">
        <v>0.44930555555555557</v>
      </c>
      <c r="H32" s="110">
        <v>0.4782592592592592</v>
      </c>
      <c r="I32" s="92">
        <f t="shared" si="1"/>
        <v>0.028953703703703648</v>
      </c>
      <c r="J32" s="63">
        <v>0</v>
      </c>
      <c r="K32" s="64">
        <v>2</v>
      </c>
      <c r="L32" s="64">
        <v>2</v>
      </c>
      <c r="M32" s="188">
        <v>2</v>
      </c>
      <c r="N32" s="177">
        <v>0.000694444444444444</v>
      </c>
      <c r="O32" s="95">
        <f t="shared" si="2"/>
        <v>0.033120370370370314</v>
      </c>
      <c r="P32" s="87">
        <f t="shared" si="0"/>
        <v>0.0031018518518518</v>
      </c>
      <c r="Q32" s="120" t="s">
        <v>198</v>
      </c>
      <c r="R32" s="121">
        <v>11</v>
      </c>
      <c r="S32" s="122">
        <v>1</v>
      </c>
    </row>
    <row r="33" spans="2:19" ht="12.75">
      <c r="B33" s="25">
        <v>21</v>
      </c>
      <c r="C33" s="6">
        <v>41</v>
      </c>
      <c r="D33" s="7" t="s">
        <v>113</v>
      </c>
      <c r="E33" s="105">
        <v>90</v>
      </c>
      <c r="F33" s="113" t="s">
        <v>85</v>
      </c>
      <c r="G33" s="181">
        <v>0.4479166666666667</v>
      </c>
      <c r="H33" s="110">
        <v>0.47482175925925924</v>
      </c>
      <c r="I33" s="92">
        <f t="shared" si="1"/>
        <v>0.02690509259259255</v>
      </c>
      <c r="J33" s="63">
        <v>3</v>
      </c>
      <c r="K33" s="64">
        <v>2</v>
      </c>
      <c r="L33" s="64">
        <v>1</v>
      </c>
      <c r="M33" s="188">
        <v>3</v>
      </c>
      <c r="N33" s="177">
        <v>0.0006944444444444445</v>
      </c>
      <c r="O33" s="95">
        <f t="shared" si="2"/>
        <v>0.03315509259259255</v>
      </c>
      <c r="P33" s="87">
        <f t="shared" si="0"/>
        <v>0.0031365740740740347</v>
      </c>
      <c r="Q33" s="120" t="s">
        <v>198</v>
      </c>
      <c r="R33" s="121">
        <v>10</v>
      </c>
      <c r="S33" s="122">
        <v>1</v>
      </c>
    </row>
    <row r="34" spans="2:19" ht="12.75">
      <c r="B34" s="25">
        <v>22</v>
      </c>
      <c r="C34" s="6">
        <v>46</v>
      </c>
      <c r="D34" s="7" t="s">
        <v>137</v>
      </c>
      <c r="E34" s="105">
        <v>91</v>
      </c>
      <c r="F34" s="113" t="s">
        <v>85</v>
      </c>
      <c r="G34" s="181">
        <v>0.44965277777777773</v>
      </c>
      <c r="H34" s="110">
        <v>0.4782164351851852</v>
      </c>
      <c r="I34" s="92">
        <f t="shared" si="1"/>
        <v>0.02856365740740746</v>
      </c>
      <c r="J34" s="68">
        <v>1</v>
      </c>
      <c r="K34" s="67">
        <v>3</v>
      </c>
      <c r="L34" s="67">
        <v>1</v>
      </c>
      <c r="M34" s="189">
        <v>2</v>
      </c>
      <c r="N34" s="177">
        <v>0.000694444444444444</v>
      </c>
      <c r="O34" s="95">
        <f t="shared" si="2"/>
        <v>0.03342476851851857</v>
      </c>
      <c r="P34" s="87">
        <f t="shared" si="0"/>
        <v>0.003406250000000055</v>
      </c>
      <c r="Q34" s="120" t="s">
        <v>198</v>
      </c>
      <c r="R34" s="121">
        <v>9</v>
      </c>
      <c r="S34" s="122">
        <v>1</v>
      </c>
    </row>
    <row r="35" spans="2:19" ht="12.75">
      <c r="B35" s="25">
        <v>23</v>
      </c>
      <c r="C35" s="6">
        <v>32</v>
      </c>
      <c r="D35" s="7" t="s">
        <v>98</v>
      </c>
      <c r="E35" s="105">
        <v>91</v>
      </c>
      <c r="F35" s="113" t="s">
        <v>47</v>
      </c>
      <c r="G35" s="181">
        <v>0.4447916666666667</v>
      </c>
      <c r="H35" s="110">
        <v>0.4720092592592593</v>
      </c>
      <c r="I35" s="92">
        <f t="shared" si="1"/>
        <v>0.0272175925925926</v>
      </c>
      <c r="J35" s="63">
        <v>2</v>
      </c>
      <c r="K35" s="64">
        <v>2</v>
      </c>
      <c r="L35" s="64">
        <v>1</v>
      </c>
      <c r="M35" s="188">
        <v>4</v>
      </c>
      <c r="N35" s="177">
        <v>0.000694444444444444</v>
      </c>
      <c r="O35" s="95">
        <f t="shared" si="2"/>
        <v>0.0334675925925926</v>
      </c>
      <c r="P35" s="87">
        <f t="shared" si="0"/>
        <v>0.0034490740740740836</v>
      </c>
      <c r="Q35" s="120" t="s">
        <v>198</v>
      </c>
      <c r="R35" s="121">
        <v>8</v>
      </c>
      <c r="S35" s="122">
        <v>1</v>
      </c>
    </row>
    <row r="36" spans="2:19" ht="12.75">
      <c r="B36" s="25">
        <v>24</v>
      </c>
      <c r="C36" s="6">
        <v>37</v>
      </c>
      <c r="D36" s="7" t="s">
        <v>100</v>
      </c>
      <c r="E36" s="105">
        <v>90</v>
      </c>
      <c r="F36" s="113" t="s">
        <v>101</v>
      </c>
      <c r="G36" s="181">
        <v>0.4465277777777778</v>
      </c>
      <c r="H36" s="110">
        <v>0.4710636574074074</v>
      </c>
      <c r="I36" s="92">
        <f t="shared" si="1"/>
        <v>0.02453587962962961</v>
      </c>
      <c r="J36" s="63">
        <v>3</v>
      </c>
      <c r="K36" s="64">
        <v>4</v>
      </c>
      <c r="L36" s="64">
        <v>3</v>
      </c>
      <c r="M36" s="188">
        <v>3</v>
      </c>
      <c r="N36" s="177">
        <v>0.000694444444444444</v>
      </c>
      <c r="O36" s="95">
        <f t="shared" si="2"/>
        <v>0.03356365740740738</v>
      </c>
      <c r="P36" s="87">
        <f t="shared" si="0"/>
        <v>0.0035451388888888685</v>
      </c>
      <c r="Q36" s="120" t="s">
        <v>199</v>
      </c>
      <c r="R36" s="121">
        <v>7</v>
      </c>
      <c r="S36" s="122">
        <v>1</v>
      </c>
    </row>
    <row r="37" spans="2:19" ht="12.75">
      <c r="B37" s="25">
        <v>25</v>
      </c>
      <c r="C37" s="6">
        <v>44</v>
      </c>
      <c r="D37" s="7" t="s">
        <v>138</v>
      </c>
      <c r="E37" s="105">
        <v>91</v>
      </c>
      <c r="F37" s="113" t="s">
        <v>89</v>
      </c>
      <c r="G37" s="181">
        <v>0.4489652777777778</v>
      </c>
      <c r="H37" s="110">
        <v>0.47805324074074074</v>
      </c>
      <c r="I37" s="92">
        <f t="shared" si="1"/>
        <v>0.029087962962962954</v>
      </c>
      <c r="J37" s="63">
        <v>1</v>
      </c>
      <c r="K37" s="64">
        <v>3</v>
      </c>
      <c r="L37" s="64">
        <v>2</v>
      </c>
      <c r="M37" s="188">
        <v>1</v>
      </c>
      <c r="N37" s="177">
        <v>0.000694444444444444</v>
      </c>
      <c r="O37" s="95">
        <f t="shared" si="2"/>
        <v>0.03394907407407406</v>
      </c>
      <c r="P37" s="87">
        <f t="shared" si="0"/>
        <v>0.003930555555555548</v>
      </c>
      <c r="Q37" s="120" t="s">
        <v>199</v>
      </c>
      <c r="R37" s="121">
        <v>6</v>
      </c>
      <c r="S37" s="122">
        <v>1</v>
      </c>
    </row>
    <row r="38" spans="2:19" ht="12.75">
      <c r="B38" s="25">
        <v>26</v>
      </c>
      <c r="C38" s="6">
        <v>57</v>
      </c>
      <c r="D38" s="7" t="s">
        <v>117</v>
      </c>
      <c r="E38" s="105">
        <v>90</v>
      </c>
      <c r="F38" s="113" t="s">
        <v>47</v>
      </c>
      <c r="G38" s="181">
        <v>0.4534722222222222</v>
      </c>
      <c r="H38" s="110">
        <v>0.48239467592592594</v>
      </c>
      <c r="I38" s="92">
        <f t="shared" si="1"/>
        <v>0.02892245370370372</v>
      </c>
      <c r="J38" s="63">
        <v>1</v>
      </c>
      <c r="K38" s="64">
        <v>4</v>
      </c>
      <c r="L38" s="64">
        <v>0</v>
      </c>
      <c r="M38" s="188">
        <v>3</v>
      </c>
      <c r="N38" s="177">
        <v>0.000694444444444444</v>
      </c>
      <c r="O38" s="95">
        <f t="shared" si="2"/>
        <v>0.03447800925925927</v>
      </c>
      <c r="P38" s="87">
        <f t="shared" si="0"/>
        <v>0.004459490740740757</v>
      </c>
      <c r="Q38" s="120" t="s">
        <v>199</v>
      </c>
      <c r="R38" s="121">
        <v>5</v>
      </c>
      <c r="S38" s="122">
        <v>1</v>
      </c>
    </row>
    <row r="39" spans="2:19" ht="12.75">
      <c r="B39" s="25">
        <v>27</v>
      </c>
      <c r="C39" s="6">
        <v>68</v>
      </c>
      <c r="D39" s="7" t="s">
        <v>120</v>
      </c>
      <c r="E39" s="105">
        <v>91</v>
      </c>
      <c r="F39" s="113" t="s">
        <v>91</v>
      </c>
      <c r="G39" s="181">
        <v>0.45729166666666665</v>
      </c>
      <c r="H39" s="110">
        <v>0.4850856481481482</v>
      </c>
      <c r="I39" s="92">
        <f aca="true" t="shared" si="3" ref="I39:I54">H39-G39</f>
        <v>0.027793981481481544</v>
      </c>
      <c r="J39" s="63">
        <v>2</v>
      </c>
      <c r="K39" s="64">
        <v>3</v>
      </c>
      <c r="L39" s="64">
        <v>2</v>
      </c>
      <c r="M39" s="188">
        <v>3</v>
      </c>
      <c r="N39" s="177">
        <v>0.000694444444444444</v>
      </c>
      <c r="O39" s="95">
        <f aca="true" t="shared" si="4" ref="O39:O54">H39-G39+(J39+K39+L39+M39)*N39</f>
        <v>0.034738425925925985</v>
      </c>
      <c r="P39" s="87">
        <f t="shared" si="0"/>
        <v>0.004719907407407471</v>
      </c>
      <c r="Q39" s="120" t="s">
        <v>199</v>
      </c>
      <c r="R39" s="121">
        <v>4</v>
      </c>
      <c r="S39" s="122">
        <v>1</v>
      </c>
    </row>
    <row r="40" spans="2:19" ht="12.75">
      <c r="B40" s="25">
        <v>28</v>
      </c>
      <c r="C40" s="6">
        <v>51</v>
      </c>
      <c r="D40" s="7" t="s">
        <v>114</v>
      </c>
      <c r="E40" s="105">
        <v>92</v>
      </c>
      <c r="F40" s="113" t="s">
        <v>101</v>
      </c>
      <c r="G40" s="181">
        <v>0.4513888888888889</v>
      </c>
      <c r="H40" s="110">
        <v>0.47997337962962966</v>
      </c>
      <c r="I40" s="92">
        <f t="shared" si="3"/>
        <v>0.028584490740740764</v>
      </c>
      <c r="J40" s="63">
        <v>3</v>
      </c>
      <c r="K40" s="64">
        <v>2</v>
      </c>
      <c r="L40" s="64">
        <v>2</v>
      </c>
      <c r="M40" s="188">
        <v>2</v>
      </c>
      <c r="N40" s="177">
        <v>0.000694444444444444</v>
      </c>
      <c r="O40" s="95">
        <f t="shared" si="4"/>
        <v>0.03483449074074076</v>
      </c>
      <c r="P40" s="87">
        <f t="shared" si="0"/>
        <v>0.004815972222222249</v>
      </c>
      <c r="Q40" s="120" t="s">
        <v>199</v>
      </c>
      <c r="R40" s="121">
        <v>3</v>
      </c>
      <c r="S40" s="122">
        <v>1</v>
      </c>
    </row>
    <row r="41" spans="2:19" ht="12.75">
      <c r="B41" s="25">
        <v>29</v>
      </c>
      <c r="C41" s="6">
        <v>62</v>
      </c>
      <c r="D41" s="7" t="s">
        <v>119</v>
      </c>
      <c r="E41" s="105">
        <v>90</v>
      </c>
      <c r="F41" s="113" t="s">
        <v>83</v>
      </c>
      <c r="G41" s="181">
        <v>0.4552083333333334</v>
      </c>
      <c r="H41" s="110">
        <v>0.483505787037037</v>
      </c>
      <c r="I41" s="92">
        <f t="shared" si="3"/>
        <v>0.028297453703703623</v>
      </c>
      <c r="J41" s="63">
        <v>3</v>
      </c>
      <c r="K41" s="64">
        <v>1</v>
      </c>
      <c r="L41" s="64">
        <v>3</v>
      </c>
      <c r="M41" s="188">
        <v>3</v>
      </c>
      <c r="N41" s="177">
        <v>0.000694444444444444</v>
      </c>
      <c r="O41" s="95">
        <f t="shared" si="4"/>
        <v>0.035241898148148064</v>
      </c>
      <c r="P41" s="87">
        <f t="shared" si="0"/>
        <v>0.00522337962962955</v>
      </c>
      <c r="Q41" s="120" t="s">
        <v>199</v>
      </c>
      <c r="R41" s="121">
        <v>3</v>
      </c>
      <c r="S41" s="122">
        <v>1</v>
      </c>
    </row>
    <row r="42" spans="2:19" ht="12.75">
      <c r="B42" s="25">
        <v>30</v>
      </c>
      <c r="C42" s="6">
        <v>67</v>
      </c>
      <c r="D42" s="7" t="s">
        <v>82</v>
      </c>
      <c r="E42" s="105">
        <v>90</v>
      </c>
      <c r="F42" s="113" t="s">
        <v>83</v>
      </c>
      <c r="G42" s="181">
        <v>0.4569537037037037</v>
      </c>
      <c r="H42" s="110">
        <v>0.48506481481481484</v>
      </c>
      <c r="I42" s="92">
        <f t="shared" si="3"/>
        <v>0.028111111111111142</v>
      </c>
      <c r="J42" s="63">
        <v>1</v>
      </c>
      <c r="K42" s="64">
        <v>4</v>
      </c>
      <c r="L42" s="64">
        <v>5</v>
      </c>
      <c r="M42" s="188">
        <v>1</v>
      </c>
      <c r="N42" s="177">
        <v>0.000694444444444444</v>
      </c>
      <c r="O42" s="95">
        <f t="shared" si="4"/>
        <v>0.035750000000000025</v>
      </c>
      <c r="P42" s="87">
        <f t="shared" si="0"/>
        <v>0.005731481481481511</v>
      </c>
      <c r="Q42" s="120" t="s">
        <v>199</v>
      </c>
      <c r="R42" s="121">
        <v>3</v>
      </c>
      <c r="S42" s="122">
        <v>1</v>
      </c>
    </row>
    <row r="43" spans="2:19" ht="12.75">
      <c r="B43" s="25">
        <v>31</v>
      </c>
      <c r="C43" s="6">
        <v>65</v>
      </c>
      <c r="D43" s="7" t="s">
        <v>130</v>
      </c>
      <c r="E43" s="105">
        <v>91</v>
      </c>
      <c r="F43" s="113" t="s">
        <v>93</v>
      </c>
      <c r="G43" s="181">
        <v>0.45625</v>
      </c>
      <c r="H43" s="110">
        <v>0.48800925925925925</v>
      </c>
      <c r="I43" s="92">
        <f aca="true" t="shared" si="5" ref="I43:I49">H43-G43</f>
        <v>0.031759259259259265</v>
      </c>
      <c r="J43" s="63">
        <v>2</v>
      </c>
      <c r="K43" s="64">
        <v>2</v>
      </c>
      <c r="L43" s="64">
        <v>1</v>
      </c>
      <c r="M43" s="188">
        <v>1</v>
      </c>
      <c r="N43" s="177">
        <v>0.000694444444444444</v>
      </c>
      <c r="O43" s="95">
        <f aca="true" t="shared" si="6" ref="O43:O49">H43-G43+(J43+K43+L43+M43)*N43</f>
        <v>0.03592592592592593</v>
      </c>
      <c r="P43" s="87">
        <f t="shared" si="0"/>
        <v>0.005907407407407417</v>
      </c>
      <c r="Q43" s="120" t="s">
        <v>199</v>
      </c>
      <c r="R43" s="121">
        <v>2</v>
      </c>
      <c r="S43" s="122">
        <v>1</v>
      </c>
    </row>
    <row r="44" spans="2:19" ht="12.75">
      <c r="B44" s="25">
        <v>32</v>
      </c>
      <c r="C44" s="6">
        <v>43</v>
      </c>
      <c r="D44" s="7" t="s">
        <v>99</v>
      </c>
      <c r="E44" s="105">
        <v>91</v>
      </c>
      <c r="F44" s="113" t="s">
        <v>47</v>
      </c>
      <c r="G44" s="181">
        <v>0.4486111111111111</v>
      </c>
      <c r="H44" s="110">
        <v>0.4784629629629629</v>
      </c>
      <c r="I44" s="92">
        <f t="shared" si="5"/>
        <v>0.029851851851851796</v>
      </c>
      <c r="J44" s="63">
        <v>3</v>
      </c>
      <c r="K44" s="64">
        <v>2</v>
      </c>
      <c r="L44" s="64">
        <v>3</v>
      </c>
      <c r="M44" s="188">
        <v>1</v>
      </c>
      <c r="N44" s="177">
        <v>0.000694444444444444</v>
      </c>
      <c r="O44" s="95">
        <f t="shared" si="6"/>
        <v>0.036101851851851795</v>
      </c>
      <c r="P44" s="87">
        <f t="shared" si="0"/>
        <v>0.006083333333333281</v>
      </c>
      <c r="Q44" s="120" t="s">
        <v>199</v>
      </c>
      <c r="R44" s="121">
        <v>2</v>
      </c>
      <c r="S44" s="122">
        <v>1</v>
      </c>
    </row>
    <row r="45" spans="2:19" ht="12.75">
      <c r="B45" s="25">
        <v>33</v>
      </c>
      <c r="C45" s="6">
        <v>63</v>
      </c>
      <c r="D45" s="7" t="s">
        <v>116</v>
      </c>
      <c r="E45" s="105">
        <v>91</v>
      </c>
      <c r="F45" s="113" t="s">
        <v>101</v>
      </c>
      <c r="G45" s="181">
        <v>0.45555555555555555</v>
      </c>
      <c r="H45" s="110">
        <v>0.483505787037037</v>
      </c>
      <c r="I45" s="92">
        <f t="shared" si="5"/>
        <v>0.027950231481481458</v>
      </c>
      <c r="J45" s="63">
        <v>4</v>
      </c>
      <c r="K45" s="64">
        <v>3</v>
      </c>
      <c r="L45" s="64">
        <v>3</v>
      </c>
      <c r="M45" s="188">
        <v>2</v>
      </c>
      <c r="N45" s="177">
        <v>0.000694444444444444</v>
      </c>
      <c r="O45" s="95">
        <f t="shared" si="6"/>
        <v>0.03628356481481479</v>
      </c>
      <c r="P45" s="87">
        <f t="shared" si="0"/>
        <v>0.0062650462962962755</v>
      </c>
      <c r="Q45" s="120" t="s">
        <v>199</v>
      </c>
      <c r="R45" s="121">
        <v>2</v>
      </c>
      <c r="S45" s="122"/>
    </row>
    <row r="46" spans="2:19" ht="12.75">
      <c r="B46" s="25">
        <v>34</v>
      </c>
      <c r="C46" s="6">
        <v>39</v>
      </c>
      <c r="D46" s="7" t="s">
        <v>134</v>
      </c>
      <c r="E46" s="105">
        <v>90</v>
      </c>
      <c r="F46" s="113" t="s">
        <v>91</v>
      </c>
      <c r="G46" s="181">
        <v>0.4472222222222222</v>
      </c>
      <c r="H46" s="110">
        <v>0.4771446759259259</v>
      </c>
      <c r="I46" s="92">
        <f t="shared" si="5"/>
        <v>0.029922453703703722</v>
      </c>
      <c r="J46" s="63">
        <v>2</v>
      </c>
      <c r="K46" s="64">
        <v>2</v>
      </c>
      <c r="L46" s="64">
        <v>3</v>
      </c>
      <c r="M46" s="188">
        <v>4</v>
      </c>
      <c r="N46" s="177">
        <v>0.000694444444444444</v>
      </c>
      <c r="O46" s="95">
        <f t="shared" si="6"/>
        <v>0.037561342592592604</v>
      </c>
      <c r="P46" s="87">
        <f t="shared" si="0"/>
        <v>0.007542824074074091</v>
      </c>
      <c r="Q46" s="120" t="s">
        <v>199</v>
      </c>
      <c r="R46" s="121">
        <v>2</v>
      </c>
      <c r="S46" s="122"/>
    </row>
    <row r="47" spans="2:19" ht="12.75">
      <c r="B47" s="25">
        <v>35</v>
      </c>
      <c r="C47" s="6">
        <v>79</v>
      </c>
      <c r="D47" s="7" t="s">
        <v>125</v>
      </c>
      <c r="E47" s="105">
        <v>90</v>
      </c>
      <c r="F47" s="113" t="s">
        <v>91</v>
      </c>
      <c r="G47" s="181">
        <v>0.4611111111111111</v>
      </c>
      <c r="H47" s="110">
        <v>0.48981597222222223</v>
      </c>
      <c r="I47" s="92">
        <f t="shared" si="5"/>
        <v>0.028704861111111146</v>
      </c>
      <c r="J47" s="63">
        <v>3</v>
      </c>
      <c r="K47" s="64">
        <v>4</v>
      </c>
      <c r="L47" s="64">
        <v>3</v>
      </c>
      <c r="M47" s="188">
        <v>3</v>
      </c>
      <c r="N47" s="177">
        <v>0.000694444444444444</v>
      </c>
      <c r="O47" s="95">
        <f t="shared" si="6"/>
        <v>0.03773263888888892</v>
      </c>
      <c r="P47" s="87">
        <f t="shared" si="0"/>
        <v>0.007714120370370406</v>
      </c>
      <c r="Q47" s="120" t="s">
        <v>199</v>
      </c>
      <c r="R47" s="121">
        <v>2</v>
      </c>
      <c r="S47" s="122"/>
    </row>
    <row r="48" spans="2:19" ht="12.75">
      <c r="B48" s="25">
        <v>36</v>
      </c>
      <c r="C48" s="6">
        <v>74</v>
      </c>
      <c r="D48" s="7" t="s">
        <v>123</v>
      </c>
      <c r="E48" s="105">
        <v>92</v>
      </c>
      <c r="F48" s="115" t="s">
        <v>85</v>
      </c>
      <c r="G48" s="181">
        <v>0.4593645833333333</v>
      </c>
      <c r="H48" s="110">
        <v>0.4891284722222222</v>
      </c>
      <c r="I48" s="92">
        <f t="shared" si="5"/>
        <v>0.029763888888888923</v>
      </c>
      <c r="J48" s="63">
        <v>4</v>
      </c>
      <c r="K48" s="64">
        <v>1</v>
      </c>
      <c r="L48" s="64">
        <v>4</v>
      </c>
      <c r="M48" s="188">
        <v>3</v>
      </c>
      <c r="N48" s="177">
        <v>0.000694444444444444</v>
      </c>
      <c r="O48" s="95">
        <f t="shared" si="6"/>
        <v>0.038097222222222255</v>
      </c>
      <c r="P48" s="87">
        <f t="shared" si="0"/>
        <v>0.00807870370370374</v>
      </c>
      <c r="Q48" s="120" t="s">
        <v>199</v>
      </c>
      <c r="R48" s="121">
        <v>2</v>
      </c>
      <c r="S48" s="122"/>
    </row>
    <row r="49" spans="2:19" ht="12.75">
      <c r="B49" s="25">
        <v>37</v>
      </c>
      <c r="C49" s="6">
        <v>78</v>
      </c>
      <c r="D49" s="7" t="s">
        <v>133</v>
      </c>
      <c r="E49" s="105">
        <v>91</v>
      </c>
      <c r="F49" s="113" t="s">
        <v>101</v>
      </c>
      <c r="G49" s="181">
        <v>0.4607638888888889</v>
      </c>
      <c r="H49" s="110">
        <v>0.48981597222222223</v>
      </c>
      <c r="I49" s="92">
        <f t="shared" si="5"/>
        <v>0.02905208333333331</v>
      </c>
      <c r="J49" s="63">
        <v>2</v>
      </c>
      <c r="K49" s="64">
        <v>5</v>
      </c>
      <c r="L49" s="64">
        <v>4</v>
      </c>
      <c r="M49" s="188">
        <v>3</v>
      </c>
      <c r="N49" s="177">
        <v>0.000694444444444444</v>
      </c>
      <c r="O49" s="95">
        <f t="shared" si="6"/>
        <v>0.03877430555555553</v>
      </c>
      <c r="P49" s="87">
        <f t="shared" si="0"/>
        <v>0.008755787037037013</v>
      </c>
      <c r="Q49" s="120" t="s">
        <v>199</v>
      </c>
      <c r="R49" s="121">
        <v>2</v>
      </c>
      <c r="S49" s="122"/>
    </row>
    <row r="50" spans="2:19" ht="12.75">
      <c r="B50" s="25">
        <v>38</v>
      </c>
      <c r="C50" s="6">
        <v>71</v>
      </c>
      <c r="D50" s="7" t="s">
        <v>132</v>
      </c>
      <c r="E50" s="105">
        <v>91</v>
      </c>
      <c r="F50" s="113" t="s">
        <v>85</v>
      </c>
      <c r="G50" s="181">
        <v>0.4583333333333333</v>
      </c>
      <c r="H50" s="110">
        <v>0.489599537037037</v>
      </c>
      <c r="I50" s="92">
        <f t="shared" si="3"/>
        <v>0.0312662037037037</v>
      </c>
      <c r="J50" s="63">
        <v>2</v>
      </c>
      <c r="K50" s="64">
        <v>5</v>
      </c>
      <c r="L50" s="64">
        <v>2</v>
      </c>
      <c r="M50" s="188">
        <v>2</v>
      </c>
      <c r="N50" s="177">
        <v>0.000694444444444444</v>
      </c>
      <c r="O50" s="95">
        <f t="shared" si="4"/>
        <v>0.03890509259259258</v>
      </c>
      <c r="P50" s="87">
        <f t="shared" si="0"/>
        <v>0.008886574074074068</v>
      </c>
      <c r="Q50" s="120" t="s">
        <v>199</v>
      </c>
      <c r="R50" s="121">
        <v>2</v>
      </c>
      <c r="S50" s="122"/>
    </row>
    <row r="51" spans="2:19" ht="12.75">
      <c r="B51" s="25">
        <v>39</v>
      </c>
      <c r="C51" s="6">
        <v>33</v>
      </c>
      <c r="D51" s="7" t="s">
        <v>108</v>
      </c>
      <c r="E51" s="105">
        <v>91</v>
      </c>
      <c r="F51" s="113" t="s">
        <v>65</v>
      </c>
      <c r="G51" s="181">
        <v>0.4451388888888889</v>
      </c>
      <c r="H51" s="110">
        <v>0.4755613425925926</v>
      </c>
      <c r="I51" s="92">
        <f t="shared" si="3"/>
        <v>0.030422453703703667</v>
      </c>
      <c r="J51" s="63">
        <v>3</v>
      </c>
      <c r="K51" s="64">
        <v>4</v>
      </c>
      <c r="L51" s="64">
        <v>3</v>
      </c>
      <c r="M51" s="188">
        <v>3</v>
      </c>
      <c r="N51" s="177">
        <v>0.000694444444444444</v>
      </c>
      <c r="O51" s="95">
        <f t="shared" si="4"/>
        <v>0.03945023148148144</v>
      </c>
      <c r="P51" s="87">
        <f t="shared" si="0"/>
        <v>0.009431712962962926</v>
      </c>
      <c r="Q51" s="120" t="s">
        <v>199</v>
      </c>
      <c r="R51" s="121">
        <v>2</v>
      </c>
      <c r="S51" s="122"/>
    </row>
    <row r="52" spans="2:19" ht="12.75">
      <c r="B52" s="25">
        <v>40</v>
      </c>
      <c r="C52" s="6">
        <v>40</v>
      </c>
      <c r="D52" s="7" t="s">
        <v>111</v>
      </c>
      <c r="E52" s="105">
        <v>90</v>
      </c>
      <c r="F52" s="113" t="s">
        <v>83</v>
      </c>
      <c r="G52" s="181">
        <v>0.44756944444444446</v>
      </c>
      <c r="H52" s="110">
        <v>0.47722916666666665</v>
      </c>
      <c r="I52" s="92">
        <f t="shared" si="3"/>
        <v>0.029659722222222185</v>
      </c>
      <c r="J52" s="63">
        <v>4</v>
      </c>
      <c r="K52" s="64">
        <v>3</v>
      </c>
      <c r="L52" s="64">
        <v>4</v>
      </c>
      <c r="M52" s="188">
        <v>4</v>
      </c>
      <c r="N52" s="177">
        <v>0.000694444444444444</v>
      </c>
      <c r="O52" s="95">
        <f t="shared" si="4"/>
        <v>0.04007638888888884</v>
      </c>
      <c r="P52" s="87">
        <f t="shared" si="0"/>
        <v>0.010057870370370328</v>
      </c>
      <c r="Q52" s="120" t="s">
        <v>199</v>
      </c>
      <c r="R52" s="121">
        <v>2</v>
      </c>
      <c r="S52" s="122"/>
    </row>
    <row r="53" spans="2:19" ht="12.75">
      <c r="B53" s="25">
        <v>41</v>
      </c>
      <c r="C53" s="6">
        <v>70</v>
      </c>
      <c r="D53" s="7" t="s">
        <v>128</v>
      </c>
      <c r="E53" s="105">
        <v>91</v>
      </c>
      <c r="F53" s="113" t="s">
        <v>101</v>
      </c>
      <c r="G53" s="181">
        <v>0.45798611111111115</v>
      </c>
      <c r="H53" s="109">
        <v>0.48724537037037036</v>
      </c>
      <c r="I53" s="92">
        <f t="shared" si="3"/>
        <v>0.029259259259259207</v>
      </c>
      <c r="J53" s="63">
        <v>4</v>
      </c>
      <c r="K53" s="64">
        <v>5</v>
      </c>
      <c r="L53" s="64">
        <v>3</v>
      </c>
      <c r="M53" s="188">
        <v>4</v>
      </c>
      <c r="N53" s="177">
        <v>0.000694444444444444</v>
      </c>
      <c r="O53" s="95">
        <f t="shared" si="4"/>
        <v>0.04037037037037031</v>
      </c>
      <c r="P53" s="87">
        <f t="shared" si="0"/>
        <v>0.0103518518518518</v>
      </c>
      <c r="Q53" s="120" t="s">
        <v>199</v>
      </c>
      <c r="R53" s="121">
        <v>1</v>
      </c>
      <c r="S53" s="122"/>
    </row>
    <row r="54" spans="2:19" ht="12.75">
      <c r="B54" s="25">
        <v>42</v>
      </c>
      <c r="C54" s="6">
        <v>42</v>
      </c>
      <c r="D54" s="7" t="s">
        <v>127</v>
      </c>
      <c r="E54" s="105">
        <v>91</v>
      </c>
      <c r="F54" s="113" t="s">
        <v>91</v>
      </c>
      <c r="G54" s="181">
        <v>0.44826388888888885</v>
      </c>
      <c r="H54" s="109">
        <v>0.48052777777777783</v>
      </c>
      <c r="I54" s="92">
        <f t="shared" si="3"/>
        <v>0.03226388888888898</v>
      </c>
      <c r="J54" s="63">
        <v>3</v>
      </c>
      <c r="K54" s="64">
        <v>3</v>
      </c>
      <c r="L54" s="64">
        <v>2</v>
      </c>
      <c r="M54" s="188">
        <v>4</v>
      </c>
      <c r="N54" s="177">
        <v>0.000694444444444444</v>
      </c>
      <c r="O54" s="95">
        <f t="shared" si="4"/>
        <v>0.04059722222222231</v>
      </c>
      <c r="P54" s="87">
        <f t="shared" si="0"/>
        <v>0.010578703703703798</v>
      </c>
      <c r="Q54" s="120" t="s">
        <v>199</v>
      </c>
      <c r="R54" s="121">
        <v>1</v>
      </c>
      <c r="S54" s="122"/>
    </row>
    <row r="55" spans="2:19" ht="12.75">
      <c r="B55" s="25">
        <v>43</v>
      </c>
      <c r="C55" s="6">
        <v>66</v>
      </c>
      <c r="D55" s="7" t="s">
        <v>124</v>
      </c>
      <c r="E55" s="105">
        <v>91</v>
      </c>
      <c r="F55" s="113" t="s">
        <v>89</v>
      </c>
      <c r="G55" s="181">
        <v>0.45659722222222227</v>
      </c>
      <c r="H55" s="110">
        <v>0.48749768518518516</v>
      </c>
      <c r="I55" s="92">
        <f>H55-G55</f>
        <v>0.030900462962962894</v>
      </c>
      <c r="J55" s="63">
        <v>3</v>
      </c>
      <c r="K55" s="64">
        <v>5</v>
      </c>
      <c r="L55" s="64">
        <v>3</v>
      </c>
      <c r="M55" s="188">
        <v>4</v>
      </c>
      <c r="N55" s="177">
        <v>0.000694444444444444</v>
      </c>
      <c r="O55" s="95">
        <f>H55-G55+(J55+K55+L55+M55)*N55</f>
        <v>0.04131712962962955</v>
      </c>
      <c r="P55" s="87">
        <f t="shared" si="0"/>
        <v>0.011298611111111037</v>
      </c>
      <c r="Q55" s="120" t="s">
        <v>199</v>
      </c>
      <c r="R55" s="121">
        <v>1</v>
      </c>
      <c r="S55" s="122"/>
    </row>
    <row r="56" spans="2:19" ht="12.75">
      <c r="B56" s="25">
        <v>44</v>
      </c>
      <c r="C56" s="6">
        <v>76</v>
      </c>
      <c r="D56" s="7" t="s">
        <v>139</v>
      </c>
      <c r="E56" s="105">
        <v>92</v>
      </c>
      <c r="F56" s="113" t="s">
        <v>85</v>
      </c>
      <c r="G56" s="181">
        <v>0.4600694444444444</v>
      </c>
      <c r="H56" s="110">
        <v>0.4918425925925926</v>
      </c>
      <c r="I56" s="93">
        <f t="shared" si="1"/>
        <v>0.03177314814814819</v>
      </c>
      <c r="J56" s="91">
        <v>3</v>
      </c>
      <c r="K56" s="66">
        <v>5</v>
      </c>
      <c r="L56" s="66">
        <v>5</v>
      </c>
      <c r="M56" s="175">
        <v>5</v>
      </c>
      <c r="N56" s="177">
        <v>0.000694444444444444</v>
      </c>
      <c r="O56" s="95">
        <f t="shared" si="2"/>
        <v>0.04427314814814818</v>
      </c>
      <c r="P56" s="94">
        <f t="shared" si="0"/>
        <v>0.014254629629629666</v>
      </c>
      <c r="Q56" s="120" t="s">
        <v>199</v>
      </c>
      <c r="R56" s="121">
        <v>1</v>
      </c>
      <c r="S56" s="122"/>
    </row>
    <row r="57" ht="12.75">
      <c r="C57" s="50" t="s">
        <v>28</v>
      </c>
    </row>
    <row r="58" spans="3:16" ht="12.75">
      <c r="C58" s="69">
        <v>48</v>
      </c>
      <c r="D58" s="30" t="s">
        <v>129</v>
      </c>
      <c r="E58" s="111">
        <v>91</v>
      </c>
      <c r="F58" s="133" t="s">
        <v>47</v>
      </c>
      <c r="M58" s="36"/>
      <c r="N58" s="36"/>
      <c r="O58" s="36"/>
      <c r="P58" s="48"/>
    </row>
    <row r="59" spans="3:6" ht="12.75">
      <c r="C59" s="69">
        <v>55</v>
      </c>
      <c r="D59" s="30" t="s">
        <v>107</v>
      </c>
      <c r="E59" s="111">
        <v>90</v>
      </c>
      <c r="F59" s="133" t="s">
        <v>91</v>
      </c>
    </row>
    <row r="60" spans="3:6" ht="12.75">
      <c r="C60" s="69">
        <v>58</v>
      </c>
      <c r="D60" s="30" t="s">
        <v>110</v>
      </c>
      <c r="E60" s="111">
        <v>91</v>
      </c>
      <c r="F60" s="133" t="s">
        <v>65</v>
      </c>
    </row>
    <row r="61" spans="3:6" ht="12.75">
      <c r="C61" s="69">
        <v>69</v>
      </c>
      <c r="D61" s="30" t="s">
        <v>115</v>
      </c>
      <c r="E61" s="111">
        <v>91</v>
      </c>
      <c r="F61" s="133" t="s">
        <v>47</v>
      </c>
    </row>
    <row r="62" spans="3:6" ht="12.75">
      <c r="C62" s="69">
        <v>77</v>
      </c>
      <c r="D62" s="30" t="s">
        <v>135</v>
      </c>
      <c r="E62" s="111">
        <v>90</v>
      </c>
      <c r="F62" s="133" t="s">
        <v>65</v>
      </c>
    </row>
    <row r="63" spans="3:6" ht="12.75">
      <c r="C63" s="69"/>
      <c r="D63" s="30"/>
      <c r="E63" s="111"/>
      <c r="F63" s="111"/>
    </row>
    <row r="64" spans="3:5" ht="12.75">
      <c r="C64" s="174"/>
      <c r="D64" s="107"/>
      <c r="E64" s="107"/>
    </row>
    <row r="65" spans="2:6" ht="12.75">
      <c r="B65" s="29"/>
      <c r="C65" s="69"/>
      <c r="D65" s="30"/>
      <c r="E65" s="111"/>
      <c r="F65" s="133"/>
    </row>
    <row r="66" spans="3:6" ht="12.75">
      <c r="C66" s="69"/>
      <c r="D66" s="30"/>
      <c r="E66" s="111"/>
      <c r="F66" s="133"/>
    </row>
    <row r="67" spans="3:6" ht="12.75">
      <c r="C67" s="69"/>
      <c r="D67" s="30"/>
      <c r="E67" s="111"/>
      <c r="F67" s="133"/>
    </row>
    <row r="68" spans="3:18" ht="15">
      <c r="C68" s="69"/>
      <c r="D68" s="30"/>
      <c r="E68" s="111"/>
      <c r="F68" s="133"/>
      <c r="L68" s="75" t="s">
        <v>27</v>
      </c>
      <c r="M68" s="75"/>
      <c r="N68" s="75"/>
      <c r="O68" s="75"/>
      <c r="P68" s="75"/>
      <c r="Q68" s="75"/>
      <c r="R68" s="32"/>
    </row>
    <row r="69" spans="3:18" ht="12.75">
      <c r="C69" s="69"/>
      <c r="D69" s="30"/>
      <c r="E69" s="111"/>
      <c r="F69" s="111"/>
      <c r="N69" s="52"/>
      <c r="O69" s="52"/>
      <c r="P69" s="52"/>
      <c r="R69" s="32"/>
    </row>
    <row r="70" spans="12:18" ht="15">
      <c r="L70" s="197" t="s">
        <v>38</v>
      </c>
      <c r="M70" s="197"/>
      <c r="N70" s="197"/>
      <c r="O70" s="197"/>
      <c r="P70" s="197"/>
      <c r="Q70" s="197"/>
      <c r="R70" s="32"/>
    </row>
    <row r="75" spans="9:14" ht="15">
      <c r="I75" s="190"/>
      <c r="J75" s="190"/>
      <c r="K75" s="190"/>
      <c r="L75" s="190"/>
      <c r="M75" s="190"/>
      <c r="N75" s="190"/>
    </row>
    <row r="76" spans="9:14" ht="15">
      <c r="I76" s="190"/>
      <c r="J76" s="190"/>
      <c r="K76" s="190"/>
      <c r="L76" s="190"/>
      <c r="M76" s="190"/>
      <c r="N76" s="190"/>
    </row>
    <row r="77" spans="9:14" ht="15">
      <c r="I77" s="190"/>
      <c r="J77" s="190"/>
      <c r="K77" s="190"/>
      <c r="L77" s="190"/>
      <c r="M77" s="190"/>
      <c r="N77" s="190"/>
    </row>
    <row r="78" spans="9:14" ht="15">
      <c r="I78" s="190"/>
      <c r="J78" s="190"/>
      <c r="K78" s="190"/>
      <c r="L78" s="190"/>
      <c r="M78" s="190"/>
      <c r="N78" s="190"/>
    </row>
    <row r="79" spans="9:14" ht="15">
      <c r="I79" s="190"/>
      <c r="J79" s="190"/>
      <c r="K79" s="190"/>
      <c r="L79" s="190"/>
      <c r="M79" s="190"/>
      <c r="N79" s="190"/>
    </row>
    <row r="80" spans="9:14" ht="15">
      <c r="I80" s="190"/>
      <c r="J80" s="190"/>
      <c r="K80" s="190"/>
      <c r="L80" s="190"/>
      <c r="M80" s="190"/>
      <c r="N80" s="190"/>
    </row>
    <row r="81" spans="9:14" ht="15">
      <c r="I81" s="190"/>
      <c r="J81" s="190"/>
      <c r="K81" s="190"/>
      <c r="L81" s="190"/>
      <c r="M81" s="190"/>
      <c r="N81" s="190"/>
    </row>
    <row r="82" spans="9:14" ht="15">
      <c r="I82" s="190"/>
      <c r="J82" s="190"/>
      <c r="K82" s="190"/>
      <c r="L82" s="190"/>
      <c r="M82" s="190"/>
      <c r="N82" s="190"/>
    </row>
    <row r="83" spans="9:14" ht="15">
      <c r="I83" s="190"/>
      <c r="J83" s="190"/>
      <c r="K83" s="190"/>
      <c r="L83" s="190"/>
      <c r="M83" s="190"/>
      <c r="N83" s="190"/>
    </row>
    <row r="84" spans="9:14" ht="15">
      <c r="I84" s="190"/>
      <c r="J84" s="190"/>
      <c r="K84" s="190"/>
      <c r="L84" s="190"/>
      <c r="M84" s="190"/>
      <c r="N84" s="190"/>
    </row>
    <row r="85" spans="9:14" ht="15">
      <c r="I85" s="190"/>
      <c r="J85" s="190"/>
      <c r="K85" s="190"/>
      <c r="L85" s="190"/>
      <c r="M85" s="190"/>
      <c r="N85" s="190"/>
    </row>
    <row r="86" spans="9:14" ht="15">
      <c r="I86" s="190"/>
      <c r="J86" s="190"/>
      <c r="K86" s="190"/>
      <c r="L86" s="190"/>
      <c r="M86" s="190"/>
      <c r="N86" s="190"/>
    </row>
    <row r="87" spans="9:14" ht="15">
      <c r="I87" s="190"/>
      <c r="J87" s="190"/>
      <c r="K87" s="190"/>
      <c r="L87" s="190"/>
      <c r="M87" s="190"/>
      <c r="N87" s="190"/>
    </row>
    <row r="88" spans="9:14" ht="15">
      <c r="I88" s="190"/>
      <c r="J88" s="190"/>
      <c r="K88" s="190"/>
      <c r="L88" s="190"/>
      <c r="M88" s="190"/>
      <c r="N88" s="190"/>
    </row>
    <row r="89" spans="9:14" ht="15">
      <c r="I89" s="190"/>
      <c r="J89" s="190"/>
      <c r="K89" s="190"/>
      <c r="L89" s="190"/>
      <c r="M89" s="190"/>
      <c r="N89" s="190"/>
    </row>
    <row r="90" spans="9:14" ht="15">
      <c r="I90" s="190"/>
      <c r="J90" s="190"/>
      <c r="K90" s="190"/>
      <c r="L90" s="190"/>
      <c r="M90" s="190"/>
      <c r="N90" s="190"/>
    </row>
    <row r="91" spans="9:14" ht="15">
      <c r="I91" s="190"/>
      <c r="J91" s="190"/>
      <c r="K91" s="190"/>
      <c r="L91" s="190"/>
      <c r="M91" s="190"/>
      <c r="N91" s="190"/>
    </row>
    <row r="92" spans="9:14" ht="15">
      <c r="I92" s="190"/>
      <c r="J92" s="190"/>
      <c r="K92" s="190"/>
      <c r="L92" s="190"/>
      <c r="M92" s="190"/>
      <c r="N92" s="190"/>
    </row>
    <row r="93" spans="9:14" ht="15">
      <c r="I93" s="190"/>
      <c r="J93" s="190"/>
      <c r="K93" s="190"/>
      <c r="L93" s="190"/>
      <c r="M93" s="190"/>
      <c r="N93" s="190"/>
    </row>
    <row r="94" spans="9:14" ht="15">
      <c r="I94" s="190"/>
      <c r="J94" s="190"/>
      <c r="K94" s="190"/>
      <c r="L94" s="190"/>
      <c r="M94" s="190"/>
      <c r="N94" s="190"/>
    </row>
    <row r="95" spans="9:14" ht="15">
      <c r="I95" s="190"/>
      <c r="J95" s="190"/>
      <c r="K95" s="190"/>
      <c r="L95" s="190"/>
      <c r="M95" s="190"/>
      <c r="N95" s="190"/>
    </row>
    <row r="96" spans="9:14" ht="15">
      <c r="I96" s="190"/>
      <c r="J96" s="190"/>
      <c r="K96" s="190"/>
      <c r="L96" s="190"/>
      <c r="M96" s="190"/>
      <c r="N96" s="190"/>
    </row>
    <row r="97" spans="9:14" ht="15">
      <c r="I97" s="190"/>
      <c r="J97" s="190"/>
      <c r="K97" s="190"/>
      <c r="L97" s="190"/>
      <c r="M97" s="190"/>
      <c r="N97" s="190"/>
    </row>
    <row r="98" spans="9:14" ht="15">
      <c r="I98" s="190"/>
      <c r="J98" s="190"/>
      <c r="K98" s="190"/>
      <c r="L98" s="190"/>
      <c r="M98" s="190"/>
      <c r="N98" s="190"/>
    </row>
    <row r="99" spans="9:14" ht="15">
      <c r="I99" s="190"/>
      <c r="J99" s="190"/>
      <c r="K99" s="190"/>
      <c r="L99" s="190"/>
      <c r="M99" s="190"/>
      <c r="N99" s="190"/>
    </row>
    <row r="100" spans="9:14" ht="15">
      <c r="I100" s="190"/>
      <c r="J100" s="190"/>
      <c r="K100" s="190"/>
      <c r="L100" s="190"/>
      <c r="M100" s="190"/>
      <c r="N100" s="190"/>
    </row>
    <row r="101" spans="9:14" ht="15">
      <c r="I101" s="190"/>
      <c r="J101" s="190"/>
      <c r="K101" s="190"/>
      <c r="L101" s="190"/>
      <c r="M101" s="190"/>
      <c r="N101" s="190"/>
    </row>
    <row r="102" spans="9:14" ht="15">
      <c r="I102" s="190"/>
      <c r="J102" s="190"/>
      <c r="K102" s="190"/>
      <c r="L102" s="190"/>
      <c r="M102" s="190"/>
      <c r="N102" s="190"/>
    </row>
    <row r="103" spans="9:14" ht="15">
      <c r="I103" s="190"/>
      <c r="J103" s="190"/>
      <c r="K103" s="190"/>
      <c r="L103" s="190"/>
      <c r="M103" s="190"/>
      <c r="N103" s="190"/>
    </row>
    <row r="104" spans="9:14" ht="15">
      <c r="I104" s="190"/>
      <c r="J104" s="190"/>
      <c r="K104" s="190"/>
      <c r="L104" s="190"/>
      <c r="M104" s="190"/>
      <c r="N104" s="190"/>
    </row>
    <row r="107" ht="12" customHeight="1"/>
    <row r="108" spans="2:18" ht="12.75" customHeight="1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R108"/>
    </row>
    <row r="109" spans="2:18" ht="13.5" customHeight="1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R109"/>
    </row>
    <row r="110" spans="2:18" ht="12.7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R110"/>
    </row>
  </sheetData>
  <mergeCells count="7">
    <mergeCell ref="A1:S1"/>
    <mergeCell ref="A2:S2"/>
    <mergeCell ref="A3:S3"/>
    <mergeCell ref="B108:P110"/>
    <mergeCell ref="L70:Q70"/>
    <mergeCell ref="A5:R5"/>
    <mergeCell ref="J11:M11"/>
  </mergeCells>
  <printOptions/>
  <pageMargins left="0.5905511811023623" right="0" top="0.5905511811023623" bottom="0.5905511811023623" header="0" footer="0"/>
  <pageSetup horizontalDpi="360" verticalDpi="360" orientation="portrait" paperSize="9" r:id="rId4"/>
  <drawing r:id="rId3"/>
  <legacyDrawing r:id="rId2"/>
  <oleObjects>
    <oleObject progId="Word.Document.8" shapeId="1960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4" sqref="A4:S4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.375" style="32" customWidth="1"/>
    <col min="4" max="4" width="21.375" style="0" customWidth="1"/>
    <col min="5" max="5" width="2.375" style="52" customWidth="1"/>
    <col min="6" max="6" width="25.125" style="0" customWidth="1"/>
    <col min="7" max="7" width="9.875" style="0" hidden="1" customWidth="1"/>
    <col min="8" max="8" width="10.25390625" style="0" hidden="1" customWidth="1"/>
    <col min="9" max="9" width="7.375" style="52" customWidth="1"/>
    <col min="10" max="10" width="1.625" style="52" customWidth="1"/>
    <col min="11" max="11" width="2.00390625" style="52" customWidth="1"/>
    <col min="12" max="12" width="1.75390625" style="52" customWidth="1"/>
    <col min="13" max="13" width="2.25390625" style="52" customWidth="1"/>
    <col min="14" max="14" width="10.875" style="0" hidden="1" customWidth="1"/>
    <col min="15" max="15" width="8.00390625" style="32" customWidth="1"/>
    <col min="16" max="16" width="7.00390625" style="58" customWidth="1"/>
    <col min="17" max="17" width="2.75390625" style="0" customWidth="1"/>
    <col min="18" max="18" width="3.125" style="37" customWidth="1"/>
    <col min="19" max="19" width="3.25390625" style="0" customWidth="1"/>
  </cols>
  <sheetData>
    <row r="1" spans="1:19" ht="23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3.25" customHeight="1">
      <c r="A2" s="198" t="s">
        <v>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3.25" customHeight="1">
      <c r="A3" s="166"/>
      <c r="B3" s="198" t="s">
        <v>35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3.25" customHeight="1">
      <c r="A4" s="199" t="s">
        <v>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4" ht="18">
      <c r="A5" s="21"/>
      <c r="B5" s="20"/>
      <c r="C5" s="34"/>
      <c r="D5" s="20"/>
      <c r="E5" s="51"/>
      <c r="F5" s="20"/>
      <c r="G5" s="19"/>
      <c r="H5" s="19"/>
      <c r="I5" s="51"/>
      <c r="J5" s="51"/>
      <c r="K5" s="51"/>
      <c r="L5" s="51"/>
      <c r="M5" s="51"/>
      <c r="N5" s="19"/>
    </row>
    <row r="6" spans="1:19" ht="18">
      <c r="A6" s="199" t="s">
        <v>196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5" ht="14.25" customHeight="1">
      <c r="A7" s="19"/>
      <c r="B7" s="19"/>
      <c r="C7" s="35"/>
      <c r="D7" s="19"/>
      <c r="E7" s="51"/>
      <c r="F7" s="19"/>
      <c r="G7" s="19"/>
      <c r="H7" s="19"/>
      <c r="I7" s="51"/>
      <c r="J7" s="51"/>
      <c r="K7" s="51"/>
      <c r="L7" s="51"/>
      <c r="M7" s="51"/>
      <c r="O7" s="48"/>
    </row>
    <row r="8" spans="2:13" ht="15.75">
      <c r="B8" s="17" t="s">
        <v>29</v>
      </c>
      <c r="D8" s="18"/>
      <c r="F8" s="5"/>
      <c r="G8" s="5"/>
      <c r="H8" s="5"/>
      <c r="I8" s="53"/>
      <c r="J8" s="53"/>
      <c r="K8" s="53"/>
      <c r="L8" s="53"/>
      <c r="M8" s="53"/>
    </row>
    <row r="9" spans="2:5" ht="15.75">
      <c r="B9" s="18"/>
      <c r="C9" s="36"/>
      <c r="D9" s="17"/>
      <c r="E9" s="53"/>
    </row>
    <row r="10" spans="2:15" ht="15.75">
      <c r="B10" s="17" t="s">
        <v>43</v>
      </c>
      <c r="C10" s="36"/>
      <c r="D10" s="17"/>
      <c r="E10" s="53"/>
      <c r="G10" s="17"/>
      <c r="H10" s="17"/>
      <c r="I10" s="17" t="s">
        <v>203</v>
      </c>
      <c r="N10" s="17"/>
      <c r="O10" s="36"/>
    </row>
    <row r="11" ht="13.5" thickBot="1"/>
    <row r="12" spans="2:19" ht="16.5" thickBot="1">
      <c r="B12" s="13" t="s">
        <v>13</v>
      </c>
      <c r="C12" s="168" t="s">
        <v>0</v>
      </c>
      <c r="D12" s="2" t="s">
        <v>16</v>
      </c>
      <c r="E12" s="167" t="s">
        <v>21</v>
      </c>
      <c r="F12" s="170" t="s">
        <v>17</v>
      </c>
      <c r="G12" s="2" t="s">
        <v>1</v>
      </c>
      <c r="H12" s="2" t="s">
        <v>1</v>
      </c>
      <c r="I12" s="46" t="s">
        <v>1</v>
      </c>
      <c r="J12" s="206" t="s">
        <v>4</v>
      </c>
      <c r="K12" s="207"/>
      <c r="L12" s="207"/>
      <c r="M12" s="208"/>
      <c r="N12" s="2" t="s">
        <v>8</v>
      </c>
      <c r="O12" s="33" t="s">
        <v>1</v>
      </c>
      <c r="P12" s="46" t="s">
        <v>11</v>
      </c>
      <c r="Q12" s="163" t="s">
        <v>15</v>
      </c>
      <c r="R12" s="46" t="s">
        <v>20</v>
      </c>
      <c r="S12" s="46" t="s">
        <v>18</v>
      </c>
    </row>
    <row r="13" spans="2:19" ht="16.5" thickBot="1">
      <c r="B13" s="13"/>
      <c r="C13" s="168"/>
      <c r="D13" s="9"/>
      <c r="E13" s="167"/>
      <c r="F13" s="170" t="s">
        <v>14</v>
      </c>
      <c r="G13" s="9" t="s">
        <v>2</v>
      </c>
      <c r="H13" s="9" t="s">
        <v>3</v>
      </c>
      <c r="I13" s="39" t="s">
        <v>10</v>
      </c>
      <c r="J13" s="171" t="s">
        <v>6</v>
      </c>
      <c r="K13" s="103" t="s">
        <v>7</v>
      </c>
      <c r="L13" s="103" t="s">
        <v>6</v>
      </c>
      <c r="M13" s="172" t="s">
        <v>7</v>
      </c>
      <c r="N13" s="9" t="s">
        <v>9</v>
      </c>
      <c r="O13" s="12" t="s">
        <v>5</v>
      </c>
      <c r="P13" s="39" t="s">
        <v>12</v>
      </c>
      <c r="Q13" s="155"/>
      <c r="R13" s="39" t="s">
        <v>19</v>
      </c>
      <c r="S13" s="39" t="s">
        <v>26</v>
      </c>
    </row>
    <row r="14" spans="2:19" ht="12.75">
      <c r="B14" s="26">
        <v>1</v>
      </c>
      <c r="C14" s="137">
        <v>97</v>
      </c>
      <c r="D14" s="99" t="s">
        <v>159</v>
      </c>
      <c r="E14" s="146">
        <v>87</v>
      </c>
      <c r="F14" s="148" t="s">
        <v>97</v>
      </c>
      <c r="G14" s="178">
        <v>0.5475671296296296</v>
      </c>
      <c r="H14" s="82">
        <v>0.5741354166666667</v>
      </c>
      <c r="I14" s="80">
        <f aca="true" t="shared" si="0" ref="I14:I24">H14-G14</f>
        <v>0.026568287037037064</v>
      </c>
      <c r="J14" s="130">
        <v>0</v>
      </c>
      <c r="K14" s="127">
        <v>1</v>
      </c>
      <c r="L14" s="127">
        <v>1</v>
      </c>
      <c r="M14" s="150">
        <v>1</v>
      </c>
      <c r="N14" s="179">
        <v>0.000694444444444444</v>
      </c>
      <c r="O14" s="84">
        <f aca="true" t="shared" si="1" ref="O14:O24">H14-G14+(J14+K14+L14+M14)*N14</f>
        <v>0.028651620370370397</v>
      </c>
      <c r="P14" s="101">
        <f aca="true" t="shared" si="2" ref="P14:P33">O14-O$14</f>
        <v>0</v>
      </c>
      <c r="Q14" s="164" t="s">
        <v>197</v>
      </c>
      <c r="R14" s="164">
        <v>45</v>
      </c>
      <c r="S14" s="164">
        <v>15</v>
      </c>
    </row>
    <row r="15" spans="2:19" ht="12.75">
      <c r="B15" s="16">
        <v>2</v>
      </c>
      <c r="C15" s="138">
        <v>85</v>
      </c>
      <c r="D15" s="100" t="s">
        <v>145</v>
      </c>
      <c r="E15" s="147">
        <v>87</v>
      </c>
      <c r="F15" s="147" t="s">
        <v>97</v>
      </c>
      <c r="G15" s="184">
        <v>0.5434027777777778</v>
      </c>
      <c r="H15" s="83">
        <v>0.5708842592592592</v>
      </c>
      <c r="I15" s="81">
        <f aca="true" t="shared" si="3" ref="I15:I33">H15-G15</f>
        <v>0.02748148148148144</v>
      </c>
      <c r="J15" s="151">
        <v>0</v>
      </c>
      <c r="K15" s="129">
        <v>1</v>
      </c>
      <c r="L15" s="129">
        <v>2</v>
      </c>
      <c r="M15" s="152">
        <v>2</v>
      </c>
      <c r="N15" s="154">
        <v>0.000694444444444444</v>
      </c>
      <c r="O15" s="85">
        <f aca="true" t="shared" si="4" ref="O15:O33">H15-G15+(J15+K15+L15+M15)*N15</f>
        <v>0.03095370370370366</v>
      </c>
      <c r="P15" s="102">
        <f t="shared" si="2"/>
        <v>0.0023020833333332637</v>
      </c>
      <c r="Q15" s="165" t="s">
        <v>197</v>
      </c>
      <c r="R15" s="165">
        <v>44</v>
      </c>
      <c r="S15" s="165">
        <v>12</v>
      </c>
    </row>
    <row r="16" spans="2:19" ht="12.75">
      <c r="B16" s="16">
        <v>3</v>
      </c>
      <c r="C16" s="138">
        <v>96</v>
      </c>
      <c r="D16" s="100" t="s">
        <v>158</v>
      </c>
      <c r="E16" s="147">
        <v>87</v>
      </c>
      <c r="F16" s="149" t="s">
        <v>62</v>
      </c>
      <c r="G16" s="184">
        <v>0.5472291666666667</v>
      </c>
      <c r="H16" s="83">
        <v>0.572761574074074</v>
      </c>
      <c r="I16" s="81">
        <f t="shared" si="3"/>
        <v>0.025532407407407365</v>
      </c>
      <c r="J16" s="151">
        <v>3</v>
      </c>
      <c r="K16" s="129">
        <v>3</v>
      </c>
      <c r="L16" s="129">
        <v>1</v>
      </c>
      <c r="M16" s="152">
        <v>1</v>
      </c>
      <c r="N16" s="154">
        <v>0.000694444444444444</v>
      </c>
      <c r="O16" s="85">
        <f t="shared" si="4"/>
        <v>0.031087962962962918</v>
      </c>
      <c r="P16" s="102">
        <f t="shared" si="2"/>
        <v>0.0024363425925925213</v>
      </c>
      <c r="Q16" s="165" t="s">
        <v>197</v>
      </c>
      <c r="R16" s="165">
        <v>43</v>
      </c>
      <c r="S16" s="165">
        <v>10</v>
      </c>
    </row>
    <row r="17" spans="2:19" ht="12.75">
      <c r="B17" s="16">
        <v>4</v>
      </c>
      <c r="C17" s="138">
        <v>100</v>
      </c>
      <c r="D17" s="100" t="s">
        <v>162</v>
      </c>
      <c r="E17" s="147">
        <v>88</v>
      </c>
      <c r="F17" s="149" t="s">
        <v>97</v>
      </c>
      <c r="G17" s="184">
        <v>0.548611111111111</v>
      </c>
      <c r="H17" s="83">
        <v>0.5770717592592592</v>
      </c>
      <c r="I17" s="81">
        <f t="shared" si="0"/>
        <v>0.028460648148148193</v>
      </c>
      <c r="J17" s="151">
        <v>1</v>
      </c>
      <c r="K17" s="129">
        <v>3</v>
      </c>
      <c r="L17" s="129">
        <v>0</v>
      </c>
      <c r="M17" s="152">
        <v>0</v>
      </c>
      <c r="N17" s="154">
        <v>0.000694444444444444</v>
      </c>
      <c r="O17" s="85">
        <f t="shared" si="1"/>
        <v>0.031238425925925968</v>
      </c>
      <c r="P17" s="102">
        <f t="shared" si="2"/>
        <v>0.0025868055555555713</v>
      </c>
      <c r="Q17" s="165" t="s">
        <v>197</v>
      </c>
      <c r="R17" s="165">
        <v>42</v>
      </c>
      <c r="S17" s="165">
        <v>9</v>
      </c>
    </row>
    <row r="18" spans="2:19" ht="12.75">
      <c r="B18" s="16">
        <v>5</v>
      </c>
      <c r="C18" s="138">
        <v>98</v>
      </c>
      <c r="D18" s="100" t="s">
        <v>160</v>
      </c>
      <c r="E18" s="147">
        <v>89</v>
      </c>
      <c r="F18" s="147" t="s">
        <v>60</v>
      </c>
      <c r="G18" s="184">
        <v>0.5479166666666667</v>
      </c>
      <c r="H18" s="83">
        <v>0.5768564814814815</v>
      </c>
      <c r="I18" s="81">
        <f t="shared" si="0"/>
        <v>0.02893981481481478</v>
      </c>
      <c r="J18" s="151">
        <v>0</v>
      </c>
      <c r="K18" s="129">
        <v>3</v>
      </c>
      <c r="L18" s="129">
        <v>1</v>
      </c>
      <c r="M18" s="152">
        <v>1</v>
      </c>
      <c r="N18" s="154">
        <v>0.000694444444444444</v>
      </c>
      <c r="O18" s="85">
        <f t="shared" si="1"/>
        <v>0.032412037037037</v>
      </c>
      <c r="P18" s="102">
        <f t="shared" si="2"/>
        <v>0.0037604166666666064</v>
      </c>
      <c r="Q18" s="165" t="s">
        <v>198</v>
      </c>
      <c r="R18" s="165">
        <v>41</v>
      </c>
      <c r="S18" s="165">
        <v>8</v>
      </c>
    </row>
    <row r="19" spans="2:19" ht="12.75">
      <c r="B19" s="16">
        <v>6</v>
      </c>
      <c r="C19" s="138">
        <v>92</v>
      </c>
      <c r="D19" s="100" t="s">
        <v>153</v>
      </c>
      <c r="E19" s="147">
        <v>89</v>
      </c>
      <c r="F19" s="147" t="s">
        <v>141</v>
      </c>
      <c r="G19" s="184">
        <v>0.5458333333333333</v>
      </c>
      <c r="H19" s="83">
        <v>0.5757129629629629</v>
      </c>
      <c r="I19" s="81">
        <f t="shared" si="0"/>
        <v>0.029879629629629645</v>
      </c>
      <c r="J19" s="151">
        <v>1</v>
      </c>
      <c r="K19" s="129">
        <v>0</v>
      </c>
      <c r="L19" s="129">
        <v>3</v>
      </c>
      <c r="M19" s="152">
        <v>0</v>
      </c>
      <c r="N19" s="154">
        <v>0.000694444444444444</v>
      </c>
      <c r="O19" s="85">
        <f t="shared" si="1"/>
        <v>0.03265740740740742</v>
      </c>
      <c r="P19" s="102">
        <f t="shared" si="2"/>
        <v>0.004005787037037023</v>
      </c>
      <c r="Q19" s="165" t="s">
        <v>198</v>
      </c>
      <c r="R19" s="165">
        <v>40</v>
      </c>
      <c r="S19" s="165">
        <v>7</v>
      </c>
    </row>
    <row r="20" spans="2:19" ht="12.75">
      <c r="B20" s="16">
        <v>7</v>
      </c>
      <c r="C20" s="138">
        <v>89</v>
      </c>
      <c r="D20" s="100" t="s">
        <v>150</v>
      </c>
      <c r="E20" s="147">
        <v>89</v>
      </c>
      <c r="F20" s="147" t="s">
        <v>141</v>
      </c>
      <c r="G20" s="184">
        <v>0.544800925925926</v>
      </c>
      <c r="H20" s="83">
        <v>0.5733101851851852</v>
      </c>
      <c r="I20" s="81">
        <f t="shared" si="0"/>
        <v>0.02850925925925918</v>
      </c>
      <c r="J20" s="151">
        <v>3</v>
      </c>
      <c r="K20" s="129">
        <v>1</v>
      </c>
      <c r="L20" s="129">
        <v>0</v>
      </c>
      <c r="M20" s="152">
        <v>2</v>
      </c>
      <c r="N20" s="154">
        <v>0.000694444444444444</v>
      </c>
      <c r="O20" s="85">
        <f t="shared" si="1"/>
        <v>0.032675925925925844</v>
      </c>
      <c r="P20" s="102">
        <f t="shared" si="2"/>
        <v>0.004024305555555448</v>
      </c>
      <c r="Q20" s="165" t="s">
        <v>198</v>
      </c>
      <c r="R20" s="165">
        <v>39</v>
      </c>
      <c r="S20" s="165">
        <v>6</v>
      </c>
    </row>
    <row r="21" spans="2:19" ht="12.75">
      <c r="B21" s="16">
        <v>8</v>
      </c>
      <c r="C21" s="138">
        <v>95</v>
      </c>
      <c r="D21" s="100" t="s">
        <v>156</v>
      </c>
      <c r="E21" s="147">
        <v>88</v>
      </c>
      <c r="F21" s="149" t="s">
        <v>157</v>
      </c>
      <c r="G21" s="184">
        <v>0.546875</v>
      </c>
      <c r="H21" s="83">
        <v>0.5751469907407407</v>
      </c>
      <c r="I21" s="81">
        <f t="shared" si="0"/>
        <v>0.028271990740740716</v>
      </c>
      <c r="J21" s="151">
        <v>1</v>
      </c>
      <c r="K21" s="129">
        <v>2</v>
      </c>
      <c r="L21" s="129">
        <v>1</v>
      </c>
      <c r="M21" s="152">
        <v>4</v>
      </c>
      <c r="N21" s="154">
        <v>0.000694444444444444</v>
      </c>
      <c r="O21" s="85">
        <f t="shared" si="1"/>
        <v>0.033827546296296265</v>
      </c>
      <c r="P21" s="102">
        <f t="shared" si="2"/>
        <v>0.005175925925925869</v>
      </c>
      <c r="Q21" s="165" t="s">
        <v>199</v>
      </c>
      <c r="R21" s="165">
        <v>38</v>
      </c>
      <c r="S21" s="165">
        <v>5</v>
      </c>
    </row>
    <row r="22" spans="2:19" ht="12.75">
      <c r="B22" s="16">
        <v>9</v>
      </c>
      <c r="C22" s="138">
        <v>81</v>
      </c>
      <c r="D22" s="100" t="s">
        <v>140</v>
      </c>
      <c r="E22" s="147">
        <v>89</v>
      </c>
      <c r="F22" s="149" t="s">
        <v>141</v>
      </c>
      <c r="G22" s="184">
        <v>0.5420138888888889</v>
      </c>
      <c r="H22" s="83">
        <v>0.5720069444444444</v>
      </c>
      <c r="I22" s="81">
        <f>H22-G22</f>
        <v>0.029993055555555537</v>
      </c>
      <c r="J22" s="151">
        <v>1</v>
      </c>
      <c r="K22" s="129">
        <v>2</v>
      </c>
      <c r="L22" s="129">
        <v>1</v>
      </c>
      <c r="M22" s="152">
        <v>3</v>
      </c>
      <c r="N22" s="154">
        <v>0.000694444444444444</v>
      </c>
      <c r="O22" s="85">
        <f>H22-G22+(J22+K22+L22+M22)*N22</f>
        <v>0.034854166666666644</v>
      </c>
      <c r="P22" s="102">
        <f t="shared" si="2"/>
        <v>0.006202546296296248</v>
      </c>
      <c r="Q22" s="165" t="s">
        <v>199</v>
      </c>
      <c r="R22" s="165">
        <v>37</v>
      </c>
      <c r="S22" s="165">
        <v>4</v>
      </c>
    </row>
    <row r="23" spans="2:19" ht="12.75">
      <c r="B23" s="16">
        <v>10</v>
      </c>
      <c r="C23" s="138">
        <v>91</v>
      </c>
      <c r="D23" s="100" t="s">
        <v>152</v>
      </c>
      <c r="E23" s="147">
        <v>89</v>
      </c>
      <c r="F23" s="149" t="s">
        <v>141</v>
      </c>
      <c r="G23" s="184">
        <v>0.5454861111111111</v>
      </c>
      <c r="H23" s="83">
        <v>0.57771875</v>
      </c>
      <c r="I23" s="81">
        <f t="shared" si="0"/>
        <v>0.03223263888888883</v>
      </c>
      <c r="J23" s="151">
        <v>1</v>
      </c>
      <c r="K23" s="129">
        <v>0</v>
      </c>
      <c r="L23" s="129">
        <v>2</v>
      </c>
      <c r="M23" s="152">
        <v>1</v>
      </c>
      <c r="N23" s="154">
        <v>0.000694444444444444</v>
      </c>
      <c r="O23" s="85">
        <f t="shared" si="1"/>
        <v>0.035010416666666606</v>
      </c>
      <c r="P23" s="102">
        <f t="shared" si="2"/>
        <v>0.00635879629629621</v>
      </c>
      <c r="Q23" s="165" t="s">
        <v>199</v>
      </c>
      <c r="R23" s="165">
        <v>36</v>
      </c>
      <c r="S23" s="165">
        <v>3</v>
      </c>
    </row>
    <row r="24" spans="2:19" ht="12.75">
      <c r="B24" s="16">
        <v>11</v>
      </c>
      <c r="C24" s="138">
        <v>94</v>
      </c>
      <c r="D24" s="100" t="s">
        <v>155</v>
      </c>
      <c r="E24" s="147">
        <v>89</v>
      </c>
      <c r="F24" s="149" t="s">
        <v>149</v>
      </c>
      <c r="G24" s="184">
        <v>0.5465347222222222</v>
      </c>
      <c r="H24" s="83">
        <v>0.5787696759259259</v>
      </c>
      <c r="I24" s="81">
        <f t="shared" si="0"/>
        <v>0.03223495370370366</v>
      </c>
      <c r="J24" s="151">
        <v>0</v>
      </c>
      <c r="K24" s="129">
        <v>2</v>
      </c>
      <c r="L24" s="129">
        <v>2</v>
      </c>
      <c r="M24" s="152">
        <v>0</v>
      </c>
      <c r="N24" s="154">
        <v>0.000694444444444444</v>
      </c>
      <c r="O24" s="85">
        <f t="shared" si="1"/>
        <v>0.035012731481481436</v>
      </c>
      <c r="P24" s="102">
        <f t="shared" si="2"/>
        <v>0.00636111111111104</v>
      </c>
      <c r="Q24" s="165" t="s">
        <v>199</v>
      </c>
      <c r="R24" s="165">
        <v>35</v>
      </c>
      <c r="S24" s="165">
        <v>2</v>
      </c>
    </row>
    <row r="25" spans="2:19" ht="12.75">
      <c r="B25" s="16">
        <v>12</v>
      </c>
      <c r="C25" s="138">
        <v>83</v>
      </c>
      <c r="D25" s="100" t="s">
        <v>143</v>
      </c>
      <c r="E25" s="147">
        <v>88</v>
      </c>
      <c r="F25" s="147" t="s">
        <v>47</v>
      </c>
      <c r="G25" s="184">
        <v>0.5427199074074074</v>
      </c>
      <c r="H25" s="83">
        <v>0.5749780092592592</v>
      </c>
      <c r="I25" s="81">
        <f>H25-G25</f>
        <v>0.03225810185185185</v>
      </c>
      <c r="J25" s="151">
        <v>0</v>
      </c>
      <c r="K25" s="129">
        <v>2</v>
      </c>
      <c r="L25" s="129">
        <v>1</v>
      </c>
      <c r="M25" s="152">
        <v>1</v>
      </c>
      <c r="N25" s="154">
        <v>0.000694444444444444</v>
      </c>
      <c r="O25" s="85">
        <f>H25-G25+(J25+K25+L25+M25)*N25</f>
        <v>0.035035879629629625</v>
      </c>
      <c r="P25" s="102">
        <f t="shared" si="2"/>
        <v>0.0063842592592592284</v>
      </c>
      <c r="Q25" s="165" t="s">
        <v>199</v>
      </c>
      <c r="R25" s="165">
        <v>34</v>
      </c>
      <c r="S25" s="165">
        <v>1</v>
      </c>
    </row>
    <row r="26" spans="2:19" ht="12.75">
      <c r="B26" s="16">
        <v>13</v>
      </c>
      <c r="C26" s="138">
        <v>90</v>
      </c>
      <c r="D26" s="100" t="s">
        <v>151</v>
      </c>
      <c r="E26" s="147">
        <v>89</v>
      </c>
      <c r="F26" s="149" t="s">
        <v>85</v>
      </c>
      <c r="G26" s="184">
        <v>0.5451331018518518</v>
      </c>
      <c r="H26" s="83">
        <v>0.5755370370370371</v>
      </c>
      <c r="I26" s="81">
        <f t="shared" si="3"/>
        <v>0.03040393518518525</v>
      </c>
      <c r="J26" s="151">
        <v>0</v>
      </c>
      <c r="K26" s="129">
        <v>1</v>
      </c>
      <c r="L26" s="129">
        <v>3</v>
      </c>
      <c r="M26" s="152">
        <v>3</v>
      </c>
      <c r="N26" s="154">
        <v>0.000694444444444444</v>
      </c>
      <c r="O26" s="85">
        <f t="shared" si="4"/>
        <v>0.03526504629629636</v>
      </c>
      <c r="P26" s="102">
        <f t="shared" si="2"/>
        <v>0.00661342592592596</v>
      </c>
      <c r="Q26" s="165" t="s">
        <v>199</v>
      </c>
      <c r="R26" s="165">
        <v>33</v>
      </c>
      <c r="S26" s="165"/>
    </row>
    <row r="27" spans="2:19" ht="12.75">
      <c r="B27" s="16">
        <v>14</v>
      </c>
      <c r="C27" s="138">
        <v>82</v>
      </c>
      <c r="D27" s="100" t="s">
        <v>142</v>
      </c>
      <c r="E27" s="147">
        <v>88</v>
      </c>
      <c r="F27" s="147" t="s">
        <v>97</v>
      </c>
      <c r="G27" s="184">
        <v>0.5423611111111112</v>
      </c>
      <c r="H27" s="83">
        <v>0.5703634259259259</v>
      </c>
      <c r="I27" s="81">
        <f>H27-G27</f>
        <v>0.028002314814814744</v>
      </c>
      <c r="J27" s="151">
        <v>2</v>
      </c>
      <c r="K27" s="129">
        <v>3</v>
      </c>
      <c r="L27" s="129">
        <v>3</v>
      </c>
      <c r="M27" s="152">
        <v>3</v>
      </c>
      <c r="N27" s="154">
        <v>0.000694444444444444</v>
      </c>
      <c r="O27" s="85">
        <f>H27-G27+(J27+K27+L27+M27)*N27</f>
        <v>0.035641203703703626</v>
      </c>
      <c r="P27" s="102">
        <f t="shared" si="2"/>
        <v>0.00698958333333323</v>
      </c>
      <c r="Q27" s="165" t="s">
        <v>199</v>
      </c>
      <c r="R27" s="165">
        <v>32</v>
      </c>
      <c r="S27" s="165"/>
    </row>
    <row r="28" spans="2:19" ht="12.75">
      <c r="B28" s="16">
        <v>15</v>
      </c>
      <c r="C28" s="138">
        <v>93</v>
      </c>
      <c r="D28" s="100" t="s">
        <v>154</v>
      </c>
      <c r="E28" s="147">
        <v>87</v>
      </c>
      <c r="F28" s="149" t="s">
        <v>85</v>
      </c>
      <c r="G28" s="184">
        <v>0.5461736111111112</v>
      </c>
      <c r="H28" s="83">
        <v>0.577375</v>
      </c>
      <c r="I28" s="81">
        <f t="shared" si="3"/>
        <v>0.031201388888888792</v>
      </c>
      <c r="J28" s="151">
        <v>2</v>
      </c>
      <c r="K28" s="129">
        <v>2</v>
      </c>
      <c r="L28" s="129">
        <v>3</v>
      </c>
      <c r="M28" s="152">
        <v>1</v>
      </c>
      <c r="N28" s="154">
        <v>0.000694444444444444</v>
      </c>
      <c r="O28" s="85">
        <f t="shared" si="4"/>
        <v>0.03675694444444434</v>
      </c>
      <c r="P28" s="102">
        <f t="shared" si="2"/>
        <v>0.008105324074073945</v>
      </c>
      <c r="Q28" s="165" t="s">
        <v>199</v>
      </c>
      <c r="R28" s="165">
        <v>31</v>
      </c>
      <c r="S28" s="165"/>
    </row>
    <row r="29" spans="2:19" ht="12.75">
      <c r="B29" s="16">
        <v>16</v>
      </c>
      <c r="C29" s="138">
        <v>88</v>
      </c>
      <c r="D29" s="100" t="s">
        <v>148</v>
      </c>
      <c r="E29" s="147">
        <v>89</v>
      </c>
      <c r="F29" s="147" t="s">
        <v>149</v>
      </c>
      <c r="G29" s="184">
        <v>0.5444444444444444</v>
      </c>
      <c r="H29" s="83">
        <v>0.5750844907407408</v>
      </c>
      <c r="I29" s="81">
        <f t="shared" si="3"/>
        <v>0.030640046296296353</v>
      </c>
      <c r="J29" s="151">
        <v>3</v>
      </c>
      <c r="K29" s="129">
        <v>2</v>
      </c>
      <c r="L29" s="129">
        <v>2</v>
      </c>
      <c r="M29" s="152">
        <v>3</v>
      </c>
      <c r="N29" s="154">
        <v>0.000694444444444444</v>
      </c>
      <c r="O29" s="85">
        <f t="shared" si="4"/>
        <v>0.03758449074074079</v>
      </c>
      <c r="P29" s="102">
        <f t="shared" si="2"/>
        <v>0.008932870370370397</v>
      </c>
      <c r="Q29" s="165" t="s">
        <v>199</v>
      </c>
      <c r="R29" s="165">
        <v>30</v>
      </c>
      <c r="S29" s="165"/>
    </row>
    <row r="30" spans="2:19" ht="12.75">
      <c r="B30" s="16">
        <v>17</v>
      </c>
      <c r="C30" s="138">
        <v>84</v>
      </c>
      <c r="D30" s="100" t="s">
        <v>144</v>
      </c>
      <c r="E30" s="147">
        <v>89</v>
      </c>
      <c r="F30" s="147" t="s">
        <v>85</v>
      </c>
      <c r="G30" s="184">
        <v>0.5430625</v>
      </c>
      <c r="H30" s="83">
        <v>0.5748668981481482</v>
      </c>
      <c r="I30" s="81">
        <f t="shared" si="3"/>
        <v>0.03180439814814817</v>
      </c>
      <c r="J30" s="151">
        <v>4</v>
      </c>
      <c r="K30" s="129">
        <v>2</v>
      </c>
      <c r="L30" s="129">
        <v>3</v>
      </c>
      <c r="M30" s="152">
        <v>2</v>
      </c>
      <c r="N30" s="154">
        <v>0.000694444444444444</v>
      </c>
      <c r="O30" s="85">
        <f t="shared" si="4"/>
        <v>0.039443287037037054</v>
      </c>
      <c r="P30" s="102">
        <f t="shared" si="2"/>
        <v>0.010791666666666658</v>
      </c>
      <c r="Q30" s="165" t="s">
        <v>199</v>
      </c>
      <c r="R30" s="165">
        <v>29</v>
      </c>
      <c r="S30" s="165"/>
    </row>
    <row r="31" spans="2:19" ht="12.75">
      <c r="B31" s="16">
        <v>18</v>
      </c>
      <c r="C31" s="138">
        <v>86</v>
      </c>
      <c r="D31" s="100" t="s">
        <v>146</v>
      </c>
      <c r="E31" s="147">
        <v>89</v>
      </c>
      <c r="F31" s="147" t="s">
        <v>141</v>
      </c>
      <c r="G31" s="184">
        <v>0.54375</v>
      </c>
      <c r="H31" s="83">
        <v>0.573931712962963</v>
      </c>
      <c r="I31" s="81">
        <f t="shared" si="3"/>
        <v>0.030181712962963014</v>
      </c>
      <c r="J31" s="151">
        <v>3</v>
      </c>
      <c r="K31" s="129">
        <v>4</v>
      </c>
      <c r="L31" s="129">
        <v>3</v>
      </c>
      <c r="M31" s="152">
        <v>4</v>
      </c>
      <c r="N31" s="154">
        <v>0.000694444444444444</v>
      </c>
      <c r="O31" s="85">
        <f t="shared" si="4"/>
        <v>0.03990393518518523</v>
      </c>
      <c r="P31" s="102">
        <f t="shared" si="2"/>
        <v>0.011252314814814833</v>
      </c>
      <c r="Q31" s="165" t="s">
        <v>199</v>
      </c>
      <c r="R31" s="165">
        <v>28</v>
      </c>
      <c r="S31" s="165"/>
    </row>
    <row r="32" spans="2:19" ht="12.75">
      <c r="B32" s="16">
        <v>19</v>
      </c>
      <c r="C32" s="138">
        <v>87</v>
      </c>
      <c r="D32" s="100" t="s">
        <v>147</v>
      </c>
      <c r="E32" s="147">
        <v>88</v>
      </c>
      <c r="F32" s="149" t="s">
        <v>47</v>
      </c>
      <c r="G32" s="184">
        <v>0.5440972222222222</v>
      </c>
      <c r="H32" s="83">
        <v>0.5802650462962963</v>
      </c>
      <c r="I32" s="81">
        <f t="shared" si="3"/>
        <v>0.03616782407407404</v>
      </c>
      <c r="J32" s="151">
        <v>0</v>
      </c>
      <c r="K32" s="129">
        <v>3</v>
      </c>
      <c r="L32" s="129">
        <v>2</v>
      </c>
      <c r="M32" s="152">
        <v>1</v>
      </c>
      <c r="N32" s="154">
        <v>0.000694444444444444</v>
      </c>
      <c r="O32" s="85">
        <f t="shared" si="4"/>
        <v>0.040334490740740706</v>
      </c>
      <c r="P32" s="102">
        <f t="shared" si="2"/>
        <v>0.011682870370370309</v>
      </c>
      <c r="Q32" s="165" t="s">
        <v>199</v>
      </c>
      <c r="R32" s="165">
        <v>27</v>
      </c>
      <c r="S32" s="165"/>
    </row>
    <row r="33" spans="2:19" ht="12.75">
      <c r="B33" s="16">
        <v>20</v>
      </c>
      <c r="C33" s="138">
        <v>99</v>
      </c>
      <c r="D33" s="100" t="s">
        <v>161</v>
      </c>
      <c r="E33" s="147">
        <v>88</v>
      </c>
      <c r="F33" s="147" t="s">
        <v>47</v>
      </c>
      <c r="G33" s="184">
        <v>0.5482638888888889</v>
      </c>
      <c r="H33" s="83">
        <v>0.5855543981481481</v>
      </c>
      <c r="I33" s="81">
        <f t="shared" si="3"/>
        <v>0.03729050925925925</v>
      </c>
      <c r="J33" s="151">
        <v>1</v>
      </c>
      <c r="K33" s="129">
        <v>1</v>
      </c>
      <c r="L33" s="129">
        <v>2</v>
      </c>
      <c r="M33" s="152">
        <v>2</v>
      </c>
      <c r="N33" s="154">
        <v>0.000694444444444444</v>
      </c>
      <c r="O33" s="85">
        <f t="shared" si="4"/>
        <v>0.04145717592592592</v>
      </c>
      <c r="P33" s="102">
        <f t="shared" si="2"/>
        <v>0.012805555555555521</v>
      </c>
      <c r="Q33" s="165" t="s">
        <v>199</v>
      </c>
      <c r="R33" s="165">
        <v>26</v>
      </c>
      <c r="S33" s="165"/>
    </row>
    <row r="34" spans="3:15" ht="15.75">
      <c r="C34" s="54"/>
      <c r="D34" s="30"/>
      <c r="E34" s="54"/>
      <c r="F34" s="38"/>
      <c r="G34" s="169"/>
      <c r="N34" s="17"/>
      <c r="O34" s="36"/>
    </row>
    <row r="35" ht="12.75">
      <c r="C35" s="50"/>
    </row>
    <row r="36" spans="3:6" ht="12.75">
      <c r="C36" s="31"/>
      <c r="D36" s="30"/>
      <c r="E36" s="133"/>
      <c r="F36" s="133"/>
    </row>
    <row r="37" spans="3:8" ht="12.75">
      <c r="C37" s="31"/>
      <c r="D37" s="30"/>
      <c r="E37" s="31"/>
      <c r="F37" s="74"/>
      <c r="H37" s="5"/>
    </row>
    <row r="38" spans="3:17" ht="12.75">
      <c r="C38" s="31"/>
      <c r="D38" s="30"/>
      <c r="E38" s="31"/>
      <c r="F38" s="31"/>
      <c r="L38" s="5"/>
      <c r="M38" s="5"/>
      <c r="N38" s="5"/>
      <c r="O38" s="36"/>
      <c r="P38" s="42"/>
      <c r="Q38" s="5"/>
    </row>
    <row r="39" spans="3:17" ht="12.75">
      <c r="C39" s="31"/>
      <c r="D39" s="30"/>
      <c r="E39" s="31"/>
      <c r="F39" s="31"/>
      <c r="K39" s="5"/>
      <c r="L39" s="5"/>
      <c r="M39" s="5"/>
      <c r="N39" s="5"/>
      <c r="O39" s="36"/>
      <c r="P39" s="42"/>
      <c r="Q39" s="5"/>
    </row>
    <row r="40" spans="12:17" ht="12.75">
      <c r="L40" s="5"/>
      <c r="M40" s="5"/>
      <c r="N40" s="5"/>
      <c r="O40" s="36"/>
      <c r="P40" s="42"/>
      <c r="Q40" s="5"/>
    </row>
    <row r="41" ht="12.75">
      <c r="J41" s="5"/>
    </row>
    <row r="42" spans="9:15" ht="15">
      <c r="I42" s="75" t="s">
        <v>27</v>
      </c>
      <c r="J42" s="75"/>
      <c r="K42" s="75"/>
      <c r="L42" s="75"/>
      <c r="M42" s="75"/>
      <c r="N42" s="75"/>
      <c r="O42" s="75"/>
    </row>
    <row r="43" ht="15">
      <c r="O43" s="75"/>
    </row>
    <row r="44" spans="9:15" ht="15">
      <c r="I44" s="197" t="s">
        <v>38</v>
      </c>
      <c r="J44" s="197"/>
      <c r="K44" s="197"/>
      <c r="L44" s="197"/>
      <c r="M44" s="197"/>
      <c r="N44" s="197"/>
      <c r="O44" s="75"/>
    </row>
    <row r="48" spans="2:18" ht="12.7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R48"/>
    </row>
    <row r="49" spans="2:18" ht="12.7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R49"/>
    </row>
    <row r="50" spans="2:18" ht="12.7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R50"/>
    </row>
  </sheetData>
  <mergeCells count="8">
    <mergeCell ref="B48:P50"/>
    <mergeCell ref="I44:N44"/>
    <mergeCell ref="A1:S1"/>
    <mergeCell ref="A4:S4"/>
    <mergeCell ref="A6:S6"/>
    <mergeCell ref="J12:M12"/>
    <mergeCell ref="A2:S2"/>
    <mergeCell ref="B3:S3"/>
  </mergeCells>
  <printOptions/>
  <pageMargins left="0.5905511811023623" right="0" top="1.1811023622047245" bottom="0" header="0" footer="0"/>
  <pageSetup horizontalDpi="360" verticalDpi="360" orientation="portrait" paperSize="9" r:id="rId4"/>
  <drawing r:id="rId3"/>
  <legacyDrawing r:id="rId2"/>
  <oleObjects>
    <oleObject progId="Word.Document.8" shapeId="19328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Z53"/>
  <sheetViews>
    <sheetView showGridLines="0" workbookViewId="0" topLeftCell="A1">
      <selection activeCell="A3" sqref="A3:S3"/>
    </sheetView>
  </sheetViews>
  <sheetFormatPr defaultColWidth="9.00390625" defaultRowHeight="12.75"/>
  <cols>
    <col min="1" max="1" width="0.875" style="0" customWidth="1"/>
    <col min="2" max="2" width="2.875" style="0" customWidth="1"/>
    <col min="3" max="3" width="3.375" style="52" customWidth="1"/>
    <col min="4" max="4" width="20.875" style="0" customWidth="1"/>
    <col min="5" max="5" width="2.125" style="52" customWidth="1"/>
    <col min="6" max="6" width="26.875" style="0" customWidth="1"/>
    <col min="7" max="7" width="10.75390625" style="0" hidden="1" customWidth="1"/>
    <col min="8" max="8" width="11.625" style="0" hidden="1" customWidth="1"/>
    <col min="9" max="9" width="7.25390625" style="52" customWidth="1"/>
    <col min="10" max="10" width="1.625" style="52" customWidth="1"/>
    <col min="11" max="11" width="1.75390625" style="52" customWidth="1"/>
    <col min="12" max="12" width="1.625" style="52" customWidth="1"/>
    <col min="13" max="13" width="1.75390625" style="52" customWidth="1"/>
    <col min="14" max="14" width="10.75390625" style="0" hidden="1" customWidth="1"/>
    <col min="15" max="15" width="9.625" style="41" customWidth="1"/>
    <col min="16" max="16" width="7.125" style="52" customWidth="1"/>
    <col min="17" max="17" width="2.375" style="0" customWidth="1"/>
    <col min="18" max="18" width="3.125" style="0" customWidth="1"/>
    <col min="19" max="19" width="2.875" style="0" customWidth="1"/>
  </cols>
  <sheetData>
    <row r="2" spans="1:19" ht="23.25" customHeight="1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23.25" customHeight="1">
      <c r="A3" s="198" t="s">
        <v>35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3.25" customHeight="1">
      <c r="A4" s="199" t="s">
        <v>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6" s="32" customFormat="1" ht="12.75">
      <c r="A5" s="35"/>
      <c r="B5" s="34"/>
      <c r="C5" s="55"/>
      <c r="D5" s="34"/>
      <c r="E5" s="51"/>
      <c r="F5" s="34"/>
      <c r="G5" s="35"/>
      <c r="H5" s="35"/>
      <c r="I5" s="51"/>
      <c r="J5" s="51"/>
      <c r="K5" s="51"/>
      <c r="L5" s="51"/>
      <c r="M5" s="51"/>
      <c r="N5" s="35"/>
      <c r="O5" s="41"/>
      <c r="P5" s="52"/>
    </row>
    <row r="6" spans="1:18" ht="18">
      <c r="A6" s="199" t="s">
        <v>196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78"/>
    </row>
    <row r="7" spans="1:16" s="32" customFormat="1" ht="14.25" customHeight="1">
      <c r="A7" s="35"/>
      <c r="B7" s="35"/>
      <c r="C7" s="51"/>
      <c r="D7" s="35"/>
      <c r="E7" s="51"/>
      <c r="F7" s="35"/>
      <c r="G7" s="35"/>
      <c r="H7" s="35"/>
      <c r="I7" s="51"/>
      <c r="J7" s="51"/>
      <c r="K7" s="51"/>
      <c r="L7" s="51"/>
      <c r="M7" s="51"/>
      <c r="O7" s="42"/>
      <c r="P7" s="52"/>
    </row>
    <row r="8" spans="2:13" ht="15.75">
      <c r="B8" s="17" t="s">
        <v>30</v>
      </c>
      <c r="D8" s="18"/>
      <c r="F8" s="5"/>
      <c r="G8" s="5"/>
      <c r="H8" s="5"/>
      <c r="I8" s="53"/>
      <c r="J8" s="53"/>
      <c r="K8" s="53"/>
      <c r="L8" s="53"/>
      <c r="M8" s="53"/>
    </row>
    <row r="9" spans="3:16" s="32" customFormat="1" ht="12.75">
      <c r="C9" s="53"/>
      <c r="D9" s="36"/>
      <c r="E9" s="53"/>
      <c r="I9" s="52"/>
      <c r="J9" s="52"/>
      <c r="K9" s="52"/>
      <c r="L9" s="52"/>
      <c r="M9" s="52"/>
      <c r="O9" s="41"/>
      <c r="P9" s="52"/>
    </row>
    <row r="10" spans="2:15" ht="15.75">
      <c r="B10" s="17" t="s">
        <v>37</v>
      </c>
      <c r="C10" s="53"/>
      <c r="D10" s="17"/>
      <c r="E10" s="53"/>
      <c r="G10" s="17"/>
      <c r="H10" s="17"/>
      <c r="I10" s="17" t="s">
        <v>206</v>
      </c>
      <c r="N10" s="17"/>
      <c r="O10" s="5"/>
    </row>
    <row r="11" ht="13.5" thickBot="1"/>
    <row r="12" spans="2:19" ht="16.5" thickBot="1">
      <c r="B12" s="1" t="s">
        <v>13</v>
      </c>
      <c r="C12" s="56" t="s">
        <v>0</v>
      </c>
      <c r="D12" s="2" t="s">
        <v>16</v>
      </c>
      <c r="E12" s="43" t="s">
        <v>21</v>
      </c>
      <c r="F12" s="2" t="s">
        <v>17</v>
      </c>
      <c r="G12" s="2" t="s">
        <v>1</v>
      </c>
      <c r="H12" s="3" t="s">
        <v>1</v>
      </c>
      <c r="I12" s="46" t="s">
        <v>1</v>
      </c>
      <c r="J12" s="209" t="s">
        <v>4</v>
      </c>
      <c r="K12" s="210"/>
      <c r="L12" s="210"/>
      <c r="M12" s="211"/>
      <c r="N12" s="4" t="s">
        <v>8</v>
      </c>
      <c r="O12" s="10" t="s">
        <v>1</v>
      </c>
      <c r="P12" s="46" t="s">
        <v>22</v>
      </c>
      <c r="Q12" s="44" t="s">
        <v>15</v>
      </c>
      <c r="R12" s="79" t="s">
        <v>18</v>
      </c>
      <c r="S12" s="44" t="s">
        <v>18</v>
      </c>
    </row>
    <row r="13" spans="2:19" ht="16.5" thickBot="1">
      <c r="B13" s="14"/>
      <c r="C13" s="57"/>
      <c r="D13" s="9"/>
      <c r="E13" s="49"/>
      <c r="F13" s="13" t="s">
        <v>14</v>
      </c>
      <c r="G13" s="9" t="s">
        <v>2</v>
      </c>
      <c r="H13" s="15" t="s">
        <v>3</v>
      </c>
      <c r="I13" s="39" t="s">
        <v>10</v>
      </c>
      <c r="J13" s="76" t="s">
        <v>6</v>
      </c>
      <c r="K13" s="76" t="s">
        <v>7</v>
      </c>
      <c r="L13" s="76" t="s">
        <v>6</v>
      </c>
      <c r="M13" s="76" t="s">
        <v>7</v>
      </c>
      <c r="N13" s="9" t="s">
        <v>9</v>
      </c>
      <c r="O13" s="11" t="s">
        <v>5</v>
      </c>
      <c r="P13" s="39" t="s">
        <v>23</v>
      </c>
      <c r="Q13" s="45"/>
      <c r="R13" s="98" t="s">
        <v>19</v>
      </c>
      <c r="S13" s="39" t="s">
        <v>25</v>
      </c>
    </row>
    <row r="14" spans="2:19" ht="12.75">
      <c r="B14" s="40">
        <v>1</v>
      </c>
      <c r="C14" s="194">
        <v>119</v>
      </c>
      <c r="D14" s="156" t="s">
        <v>184</v>
      </c>
      <c r="E14" s="146">
        <v>91</v>
      </c>
      <c r="F14" s="195" t="s">
        <v>89</v>
      </c>
      <c r="G14" s="183">
        <v>0.5687569444444445</v>
      </c>
      <c r="H14" s="108">
        <v>0.5925381944444444</v>
      </c>
      <c r="I14" s="131">
        <f aca="true" t="shared" si="0" ref="I14:I40">H14-G14</f>
        <v>0.023781249999999976</v>
      </c>
      <c r="J14" s="132">
        <v>1</v>
      </c>
      <c r="K14" s="132">
        <v>1</v>
      </c>
      <c r="L14" s="132">
        <v>2</v>
      </c>
      <c r="M14" s="132">
        <v>1</v>
      </c>
      <c r="N14" s="82">
        <v>0.000694444444444444</v>
      </c>
      <c r="O14" s="135">
        <f aca="true" t="shared" si="1" ref="O14:O40">H14-G14+(J14+K14+L14+M14)*N14</f>
        <v>0.027253472222222196</v>
      </c>
      <c r="P14" s="96">
        <f aca="true" t="shared" si="2" ref="P14:P40">O14-O$14</f>
        <v>0</v>
      </c>
      <c r="Q14" s="157" t="s">
        <v>197</v>
      </c>
      <c r="R14" s="158">
        <v>30</v>
      </c>
      <c r="S14" s="159">
        <v>9</v>
      </c>
    </row>
    <row r="15" spans="2:19" ht="12.75">
      <c r="B15" s="25">
        <v>2</v>
      </c>
      <c r="C15" s="138">
        <v>128</v>
      </c>
      <c r="D15" s="71" t="s">
        <v>193</v>
      </c>
      <c r="E15" s="147">
        <v>91</v>
      </c>
      <c r="F15" s="144" t="s">
        <v>87</v>
      </c>
      <c r="G15" s="181">
        <v>0.571875</v>
      </c>
      <c r="H15" s="109">
        <v>0.5971886574074073</v>
      </c>
      <c r="I15" s="81">
        <f t="shared" si="0"/>
        <v>0.02531365740740732</v>
      </c>
      <c r="J15" s="128">
        <v>1</v>
      </c>
      <c r="K15" s="128">
        <v>2</v>
      </c>
      <c r="L15" s="128">
        <v>0</v>
      </c>
      <c r="M15" s="129">
        <v>1</v>
      </c>
      <c r="N15" s="83">
        <v>0.000694444444444444</v>
      </c>
      <c r="O15" s="136">
        <f t="shared" si="1"/>
        <v>0.028091435185185094</v>
      </c>
      <c r="P15" s="97">
        <f t="shared" si="2"/>
        <v>0.000837962962962898</v>
      </c>
      <c r="Q15" s="160" t="s">
        <v>197</v>
      </c>
      <c r="R15" s="161">
        <v>29</v>
      </c>
      <c r="S15" s="162">
        <v>7</v>
      </c>
    </row>
    <row r="16" spans="2:19" ht="12.75">
      <c r="B16" s="25">
        <v>3</v>
      </c>
      <c r="C16" s="139">
        <v>124</v>
      </c>
      <c r="D16" s="71" t="s">
        <v>189</v>
      </c>
      <c r="E16" s="147">
        <v>92</v>
      </c>
      <c r="F16" s="143" t="s">
        <v>87</v>
      </c>
      <c r="G16" s="181">
        <v>0.5704953703703703</v>
      </c>
      <c r="H16" s="109">
        <v>0.5950127314814815</v>
      </c>
      <c r="I16" s="92">
        <f t="shared" si="0"/>
        <v>0.024517361111111136</v>
      </c>
      <c r="J16" s="128">
        <v>2</v>
      </c>
      <c r="K16" s="129">
        <v>1</v>
      </c>
      <c r="L16" s="129">
        <v>2</v>
      </c>
      <c r="M16" s="129">
        <v>2</v>
      </c>
      <c r="N16" s="83">
        <v>0.000694444444444444</v>
      </c>
      <c r="O16" s="136">
        <f t="shared" si="1"/>
        <v>0.029378472222222243</v>
      </c>
      <c r="P16" s="97">
        <f t="shared" si="2"/>
        <v>0.002125000000000047</v>
      </c>
      <c r="Q16" s="160" t="s">
        <v>198</v>
      </c>
      <c r="R16" s="161">
        <v>28</v>
      </c>
      <c r="S16" s="162">
        <v>6</v>
      </c>
    </row>
    <row r="17" spans="2:19" ht="12.75">
      <c r="B17" s="25">
        <v>4</v>
      </c>
      <c r="C17" s="139">
        <v>117</v>
      </c>
      <c r="D17" s="71" t="s">
        <v>181</v>
      </c>
      <c r="E17" s="147">
        <v>90</v>
      </c>
      <c r="F17" s="144" t="s">
        <v>182</v>
      </c>
      <c r="G17" s="181">
        <v>0.5680555555555555</v>
      </c>
      <c r="H17" s="109">
        <v>0.5927106481481482</v>
      </c>
      <c r="I17" s="92">
        <f t="shared" si="0"/>
        <v>0.024655092592592687</v>
      </c>
      <c r="J17" s="128">
        <v>1</v>
      </c>
      <c r="K17" s="129">
        <v>2</v>
      </c>
      <c r="L17" s="129">
        <v>1</v>
      </c>
      <c r="M17" s="129">
        <v>3</v>
      </c>
      <c r="N17" s="83">
        <v>0.000694444444444444</v>
      </c>
      <c r="O17" s="136">
        <f t="shared" si="1"/>
        <v>0.029516203703703794</v>
      </c>
      <c r="P17" s="97">
        <f t="shared" si="2"/>
        <v>0.002262731481481598</v>
      </c>
      <c r="Q17" s="160" t="s">
        <v>198</v>
      </c>
      <c r="R17" s="161">
        <v>27</v>
      </c>
      <c r="S17" s="162">
        <v>5</v>
      </c>
    </row>
    <row r="18" spans="2:19" ht="12.75">
      <c r="B18" s="25">
        <v>5</v>
      </c>
      <c r="C18" s="138">
        <v>113</v>
      </c>
      <c r="D18" s="71" t="s">
        <v>177</v>
      </c>
      <c r="E18" s="147">
        <v>91</v>
      </c>
      <c r="F18" s="144" t="s">
        <v>87</v>
      </c>
      <c r="G18" s="181">
        <v>0.5666666666666667</v>
      </c>
      <c r="H18" s="109">
        <v>0.5929456018518519</v>
      </c>
      <c r="I18" s="92">
        <f t="shared" si="0"/>
        <v>0.026278935185185204</v>
      </c>
      <c r="J18" s="128">
        <v>1</v>
      </c>
      <c r="K18" s="129">
        <v>3</v>
      </c>
      <c r="L18" s="129">
        <v>1</v>
      </c>
      <c r="M18" s="129">
        <v>0</v>
      </c>
      <c r="N18" s="83">
        <v>0.000694444444444444</v>
      </c>
      <c r="O18" s="136">
        <f t="shared" si="1"/>
        <v>0.029751157407407424</v>
      </c>
      <c r="P18" s="97">
        <f t="shared" si="2"/>
        <v>0.0024976851851852278</v>
      </c>
      <c r="Q18" s="160" t="s">
        <v>198</v>
      </c>
      <c r="R18" s="161">
        <v>26</v>
      </c>
      <c r="S18" s="162">
        <v>5</v>
      </c>
    </row>
    <row r="19" spans="2:19" ht="12.75">
      <c r="B19" s="25">
        <v>6</v>
      </c>
      <c r="C19" s="138">
        <v>123</v>
      </c>
      <c r="D19" s="71" t="s">
        <v>188</v>
      </c>
      <c r="E19" s="147">
        <v>90</v>
      </c>
      <c r="F19" s="144" t="s">
        <v>87</v>
      </c>
      <c r="G19" s="181">
        <v>0.5701388888888889</v>
      </c>
      <c r="H19" s="109">
        <v>0.5938541666666667</v>
      </c>
      <c r="I19" s="92">
        <f t="shared" si="0"/>
        <v>0.02371527777777782</v>
      </c>
      <c r="J19" s="128">
        <v>4</v>
      </c>
      <c r="K19" s="129">
        <v>4</v>
      </c>
      <c r="L19" s="129">
        <v>0</v>
      </c>
      <c r="M19" s="129">
        <v>1</v>
      </c>
      <c r="N19" s="83">
        <v>0.000694444444444444</v>
      </c>
      <c r="O19" s="136">
        <f t="shared" si="1"/>
        <v>0.029965277777777816</v>
      </c>
      <c r="P19" s="97">
        <f t="shared" si="2"/>
        <v>0.00271180555555562</v>
      </c>
      <c r="Q19" s="160" t="s">
        <v>198</v>
      </c>
      <c r="R19" s="161">
        <v>25</v>
      </c>
      <c r="S19" s="162">
        <v>4</v>
      </c>
    </row>
    <row r="20" spans="2:19" ht="12.75">
      <c r="B20" s="25">
        <v>7</v>
      </c>
      <c r="C20" s="138">
        <v>110</v>
      </c>
      <c r="D20" s="71" t="s">
        <v>173</v>
      </c>
      <c r="E20" s="147">
        <v>91</v>
      </c>
      <c r="F20" s="144" t="s">
        <v>87</v>
      </c>
      <c r="G20" s="181">
        <v>0.5656342592592593</v>
      </c>
      <c r="H20" s="109">
        <v>0.5891435185185185</v>
      </c>
      <c r="I20" s="92">
        <f t="shared" si="0"/>
        <v>0.023509259259259285</v>
      </c>
      <c r="J20" s="128">
        <v>2</v>
      </c>
      <c r="K20" s="129">
        <v>4</v>
      </c>
      <c r="L20" s="129">
        <v>2</v>
      </c>
      <c r="M20" s="129">
        <v>2</v>
      </c>
      <c r="N20" s="83">
        <v>0.000694444444444444</v>
      </c>
      <c r="O20" s="136">
        <f t="shared" si="1"/>
        <v>0.030453703703703726</v>
      </c>
      <c r="P20" s="97">
        <f t="shared" si="2"/>
        <v>0.0032002314814815296</v>
      </c>
      <c r="Q20" s="160" t="s">
        <v>198</v>
      </c>
      <c r="R20" s="161">
        <v>24</v>
      </c>
      <c r="S20" s="162">
        <v>4</v>
      </c>
    </row>
    <row r="21" spans="2:19" ht="12.75">
      <c r="B21" s="25">
        <v>8</v>
      </c>
      <c r="C21" s="139">
        <v>129</v>
      </c>
      <c r="D21" s="71" t="s">
        <v>194</v>
      </c>
      <c r="E21" s="147">
        <v>91</v>
      </c>
      <c r="F21" s="144" t="s">
        <v>89</v>
      </c>
      <c r="G21" s="181">
        <v>0.5722222222222222</v>
      </c>
      <c r="H21" s="109">
        <v>0.5985277777777778</v>
      </c>
      <c r="I21" s="92">
        <f t="shared" si="0"/>
        <v>0.026305555555555582</v>
      </c>
      <c r="J21" s="128">
        <v>3</v>
      </c>
      <c r="K21" s="129">
        <v>1</v>
      </c>
      <c r="L21" s="129">
        <v>0</v>
      </c>
      <c r="M21" s="129">
        <v>2</v>
      </c>
      <c r="N21" s="83">
        <v>0.000694444444444444</v>
      </c>
      <c r="O21" s="136">
        <f t="shared" si="1"/>
        <v>0.030472222222222248</v>
      </c>
      <c r="P21" s="97">
        <f t="shared" si="2"/>
        <v>0.0032187500000000514</v>
      </c>
      <c r="Q21" s="160" t="s">
        <v>198</v>
      </c>
      <c r="R21" s="161">
        <v>23</v>
      </c>
      <c r="S21" s="162">
        <v>3</v>
      </c>
    </row>
    <row r="22" spans="2:19" ht="12.75">
      <c r="B22" s="25">
        <v>9</v>
      </c>
      <c r="C22" s="138">
        <v>114</v>
      </c>
      <c r="D22" s="71" t="s">
        <v>178</v>
      </c>
      <c r="E22" s="147">
        <v>90</v>
      </c>
      <c r="F22" s="144" t="s">
        <v>85</v>
      </c>
      <c r="G22" s="181">
        <v>0.5670138888888888</v>
      </c>
      <c r="H22" s="109">
        <v>0.593582175925926</v>
      </c>
      <c r="I22" s="92">
        <f t="shared" si="0"/>
        <v>0.026568287037037175</v>
      </c>
      <c r="J22" s="128">
        <v>1</v>
      </c>
      <c r="K22" s="129">
        <v>2</v>
      </c>
      <c r="L22" s="129">
        <v>1</v>
      </c>
      <c r="M22" s="129">
        <v>3</v>
      </c>
      <c r="N22" s="83">
        <v>0.000694444444444444</v>
      </c>
      <c r="O22" s="136">
        <f t="shared" si="1"/>
        <v>0.03142939814814828</v>
      </c>
      <c r="P22" s="97">
        <f t="shared" si="2"/>
        <v>0.004175925925926086</v>
      </c>
      <c r="Q22" s="160" t="s">
        <v>199</v>
      </c>
      <c r="R22" s="161">
        <v>22</v>
      </c>
      <c r="S22" s="162">
        <v>3</v>
      </c>
    </row>
    <row r="23" spans="2:19" ht="12.75">
      <c r="B23" s="25">
        <v>10</v>
      </c>
      <c r="C23" s="139">
        <v>111</v>
      </c>
      <c r="D23" s="71" t="s">
        <v>174</v>
      </c>
      <c r="E23" s="147">
        <v>92</v>
      </c>
      <c r="F23" s="144" t="s">
        <v>89</v>
      </c>
      <c r="G23" s="181">
        <v>0.5659722222222222</v>
      </c>
      <c r="H23" s="109">
        <v>0.5932731481481481</v>
      </c>
      <c r="I23" s="92">
        <f t="shared" si="0"/>
        <v>0.027300925925925923</v>
      </c>
      <c r="J23" s="128">
        <v>2</v>
      </c>
      <c r="K23" s="129">
        <v>2</v>
      </c>
      <c r="L23" s="129">
        <v>0</v>
      </c>
      <c r="M23" s="129">
        <v>2</v>
      </c>
      <c r="N23" s="83">
        <v>0.000694444444444444</v>
      </c>
      <c r="O23" s="136">
        <f t="shared" si="1"/>
        <v>0.03146759259259259</v>
      </c>
      <c r="P23" s="97">
        <f t="shared" si="2"/>
        <v>0.004214120370370392</v>
      </c>
      <c r="Q23" s="160" t="s">
        <v>199</v>
      </c>
      <c r="R23" s="161">
        <v>21</v>
      </c>
      <c r="S23" s="162">
        <v>2</v>
      </c>
    </row>
    <row r="24" spans="2:19" ht="12.75">
      <c r="B24" s="25">
        <v>11</v>
      </c>
      <c r="C24" s="139">
        <v>120</v>
      </c>
      <c r="D24" s="71" t="s">
        <v>185</v>
      </c>
      <c r="E24" s="147">
        <v>91</v>
      </c>
      <c r="F24" s="144" t="s">
        <v>89</v>
      </c>
      <c r="G24" s="181">
        <v>0.5691041666666666</v>
      </c>
      <c r="H24" s="109">
        <v>0.5954004629629629</v>
      </c>
      <c r="I24" s="92">
        <f t="shared" si="0"/>
        <v>0.026296296296296262</v>
      </c>
      <c r="J24" s="128">
        <v>2</v>
      </c>
      <c r="K24" s="129">
        <v>1</v>
      </c>
      <c r="L24" s="129">
        <v>1</v>
      </c>
      <c r="M24" s="129">
        <v>4</v>
      </c>
      <c r="N24" s="83">
        <v>0.000694444444444444</v>
      </c>
      <c r="O24" s="136">
        <f t="shared" si="1"/>
        <v>0.03185185185185181</v>
      </c>
      <c r="P24" s="97">
        <f t="shared" si="2"/>
        <v>0.0045983796296296155</v>
      </c>
      <c r="Q24" s="160" t="s">
        <v>199</v>
      </c>
      <c r="R24" s="161">
        <v>20</v>
      </c>
      <c r="S24" s="162">
        <v>2</v>
      </c>
    </row>
    <row r="25" spans="2:19" ht="12.75">
      <c r="B25" s="25">
        <v>12</v>
      </c>
      <c r="C25" s="138">
        <v>126</v>
      </c>
      <c r="D25" s="71" t="s">
        <v>191</v>
      </c>
      <c r="E25" s="147">
        <v>91</v>
      </c>
      <c r="F25" s="144" t="s">
        <v>87</v>
      </c>
      <c r="G25" s="181">
        <v>0.5711909722222223</v>
      </c>
      <c r="H25" s="109">
        <v>0.5956608796296297</v>
      </c>
      <c r="I25" s="92">
        <f t="shared" si="0"/>
        <v>0.0244699074074074</v>
      </c>
      <c r="J25" s="128">
        <v>3</v>
      </c>
      <c r="K25" s="129">
        <v>3</v>
      </c>
      <c r="L25" s="129">
        <v>2</v>
      </c>
      <c r="M25" s="129">
        <v>3</v>
      </c>
      <c r="N25" s="83">
        <v>0.000694444444444444</v>
      </c>
      <c r="O25" s="136">
        <f t="shared" si="1"/>
        <v>0.03210879629629628</v>
      </c>
      <c r="P25" s="97">
        <f t="shared" si="2"/>
        <v>0.004855324074074085</v>
      </c>
      <c r="Q25" s="160" t="s">
        <v>199</v>
      </c>
      <c r="R25" s="161">
        <v>19</v>
      </c>
      <c r="S25" s="162">
        <v>2</v>
      </c>
    </row>
    <row r="26" spans="2:19" ht="12.75">
      <c r="B26" s="25">
        <v>13</v>
      </c>
      <c r="C26" s="139">
        <v>107</v>
      </c>
      <c r="D26" s="71" t="s">
        <v>170</v>
      </c>
      <c r="E26" s="147">
        <v>92</v>
      </c>
      <c r="F26" s="144" t="s">
        <v>87</v>
      </c>
      <c r="G26" s="181">
        <v>0.5645833333333333</v>
      </c>
      <c r="H26" s="109">
        <v>0.5915578703703704</v>
      </c>
      <c r="I26" s="92">
        <f t="shared" si="0"/>
        <v>0.026974537037037116</v>
      </c>
      <c r="J26" s="128">
        <v>4</v>
      </c>
      <c r="K26" s="129">
        <v>3</v>
      </c>
      <c r="L26" s="129">
        <v>0</v>
      </c>
      <c r="M26" s="129">
        <v>1</v>
      </c>
      <c r="N26" s="83">
        <v>0.000694444444444444</v>
      </c>
      <c r="O26" s="136">
        <f t="shared" si="1"/>
        <v>0.032530092592592666</v>
      </c>
      <c r="P26" s="97">
        <f t="shared" si="2"/>
        <v>0.00527662037037047</v>
      </c>
      <c r="Q26" s="160" t="s">
        <v>199</v>
      </c>
      <c r="R26" s="161">
        <v>18</v>
      </c>
      <c r="S26" s="162">
        <v>1</v>
      </c>
    </row>
    <row r="27" spans="2:19" ht="12.75">
      <c r="B27" s="25">
        <v>14</v>
      </c>
      <c r="C27" s="139">
        <v>118</v>
      </c>
      <c r="D27" s="71" t="s">
        <v>183</v>
      </c>
      <c r="E27" s="147">
        <v>90</v>
      </c>
      <c r="F27" s="144" t="s">
        <v>85</v>
      </c>
      <c r="G27" s="181">
        <v>0.5684027777777778</v>
      </c>
      <c r="H27" s="109">
        <v>0.5968842592592593</v>
      </c>
      <c r="I27" s="92">
        <f t="shared" si="0"/>
        <v>0.02848148148148144</v>
      </c>
      <c r="J27" s="128">
        <v>1</v>
      </c>
      <c r="K27" s="129">
        <v>3</v>
      </c>
      <c r="L27" s="129">
        <v>2</v>
      </c>
      <c r="M27" s="129">
        <v>0</v>
      </c>
      <c r="N27" s="83">
        <v>0.000694444444444444</v>
      </c>
      <c r="O27" s="136">
        <f t="shared" si="1"/>
        <v>0.03264814814814811</v>
      </c>
      <c r="P27" s="97">
        <f t="shared" si="2"/>
        <v>0.00539467592592591</v>
      </c>
      <c r="Q27" s="160" t="s">
        <v>199</v>
      </c>
      <c r="R27" s="161">
        <v>17</v>
      </c>
      <c r="S27" s="162">
        <v>1</v>
      </c>
    </row>
    <row r="28" spans="2:19" ht="12.75">
      <c r="B28" s="25">
        <v>15</v>
      </c>
      <c r="C28" s="139">
        <v>116</v>
      </c>
      <c r="D28" s="71" t="s">
        <v>180</v>
      </c>
      <c r="E28" s="147">
        <v>91</v>
      </c>
      <c r="F28" s="144" t="s">
        <v>87</v>
      </c>
      <c r="G28" s="181">
        <v>0.5677164351851852</v>
      </c>
      <c r="H28" s="109">
        <v>0.5920405092592592</v>
      </c>
      <c r="I28" s="92">
        <f t="shared" si="0"/>
        <v>0.024324074074073998</v>
      </c>
      <c r="J28" s="128">
        <v>4</v>
      </c>
      <c r="K28" s="129">
        <v>1</v>
      </c>
      <c r="L28" s="129">
        <v>4</v>
      </c>
      <c r="M28" s="129">
        <v>3</v>
      </c>
      <c r="N28" s="83">
        <v>0.000694444444444444</v>
      </c>
      <c r="O28" s="136">
        <f t="shared" si="1"/>
        <v>0.03265740740740733</v>
      </c>
      <c r="P28" s="97">
        <f t="shared" si="2"/>
        <v>0.005403935185185133</v>
      </c>
      <c r="Q28" s="160" t="s">
        <v>199</v>
      </c>
      <c r="R28" s="161">
        <v>16</v>
      </c>
      <c r="S28" s="162">
        <v>1</v>
      </c>
    </row>
    <row r="29" spans="2:19" ht="12.75">
      <c r="B29" s="25">
        <v>16</v>
      </c>
      <c r="C29" s="139">
        <v>108</v>
      </c>
      <c r="D29" s="71" t="s">
        <v>171</v>
      </c>
      <c r="E29" s="147">
        <v>93</v>
      </c>
      <c r="F29" s="144" t="s">
        <v>89</v>
      </c>
      <c r="G29" s="181">
        <v>0.5649444444444445</v>
      </c>
      <c r="H29" s="109">
        <v>0.5946006944444444</v>
      </c>
      <c r="I29" s="92">
        <f t="shared" si="0"/>
        <v>0.02965624999999994</v>
      </c>
      <c r="J29" s="128">
        <v>1</v>
      </c>
      <c r="K29" s="129">
        <v>1</v>
      </c>
      <c r="L29" s="129">
        <v>1</v>
      </c>
      <c r="M29" s="129">
        <v>2</v>
      </c>
      <c r="N29" s="83">
        <v>0.000694444444444444</v>
      </c>
      <c r="O29" s="136">
        <f t="shared" si="1"/>
        <v>0.03312847222222216</v>
      </c>
      <c r="P29" s="97">
        <f t="shared" si="2"/>
        <v>0.005874999999999967</v>
      </c>
      <c r="Q29" s="160" t="s">
        <v>199</v>
      </c>
      <c r="R29" s="161">
        <v>15</v>
      </c>
      <c r="S29" s="162">
        <v>1</v>
      </c>
    </row>
    <row r="30" spans="2:19" ht="12.75">
      <c r="B30" s="25">
        <v>17</v>
      </c>
      <c r="C30" s="138">
        <v>115</v>
      </c>
      <c r="D30" s="71" t="s">
        <v>179</v>
      </c>
      <c r="E30" s="147">
        <v>90</v>
      </c>
      <c r="F30" s="144" t="s">
        <v>91</v>
      </c>
      <c r="G30" s="181">
        <v>0.5673692129629629</v>
      </c>
      <c r="H30" s="109">
        <v>0.5939826388888889</v>
      </c>
      <c r="I30" s="92">
        <f t="shared" si="0"/>
        <v>0.02661342592592597</v>
      </c>
      <c r="J30" s="128">
        <v>3</v>
      </c>
      <c r="K30" s="129">
        <v>4</v>
      </c>
      <c r="L30" s="129">
        <v>2</v>
      </c>
      <c r="M30" s="129">
        <v>1</v>
      </c>
      <c r="N30" s="83">
        <v>0.000694444444444444</v>
      </c>
      <c r="O30" s="136">
        <f t="shared" si="1"/>
        <v>0.03355787037037041</v>
      </c>
      <c r="P30" s="97">
        <f t="shared" si="2"/>
        <v>0.006304398148148215</v>
      </c>
      <c r="Q30" s="160" t="s">
        <v>199</v>
      </c>
      <c r="R30" s="161">
        <v>14</v>
      </c>
      <c r="S30" s="162"/>
    </row>
    <row r="31" spans="2:19" ht="12.75">
      <c r="B31" s="25">
        <v>18</v>
      </c>
      <c r="C31" s="139">
        <v>104</v>
      </c>
      <c r="D31" s="71" t="s">
        <v>167</v>
      </c>
      <c r="E31" s="147">
        <v>90</v>
      </c>
      <c r="F31" s="144" t="s">
        <v>85</v>
      </c>
      <c r="G31" s="181">
        <v>0.5635416666666667</v>
      </c>
      <c r="H31" s="109">
        <v>0.5910393518518519</v>
      </c>
      <c r="I31" s="92">
        <f aca="true" t="shared" si="3" ref="I31:I36">H31-G31</f>
        <v>0.02749768518518514</v>
      </c>
      <c r="J31" s="128">
        <v>3</v>
      </c>
      <c r="K31" s="129">
        <v>2</v>
      </c>
      <c r="L31" s="129">
        <v>0</v>
      </c>
      <c r="M31" s="129">
        <v>4</v>
      </c>
      <c r="N31" s="83">
        <v>0.000694444444444444</v>
      </c>
      <c r="O31" s="136">
        <f aca="true" t="shared" si="4" ref="O31:O36">H31-G31+(J31+K31+L31+M31)*N31</f>
        <v>0.03374768518518514</v>
      </c>
      <c r="P31" s="97">
        <f t="shared" si="2"/>
        <v>0.006494212962962941</v>
      </c>
      <c r="Q31" s="160" t="s">
        <v>199</v>
      </c>
      <c r="R31" s="161">
        <v>13</v>
      </c>
      <c r="S31" s="162"/>
    </row>
    <row r="32" spans="2:19" ht="12.75">
      <c r="B32" s="25">
        <v>19</v>
      </c>
      <c r="C32" s="139">
        <v>102</v>
      </c>
      <c r="D32" s="71" t="s">
        <v>165</v>
      </c>
      <c r="E32" s="147">
        <v>92</v>
      </c>
      <c r="F32" s="144" t="s">
        <v>101</v>
      </c>
      <c r="G32" s="181">
        <v>0.5628472222222222</v>
      </c>
      <c r="H32" s="109">
        <v>0.5901215277777777</v>
      </c>
      <c r="I32" s="92">
        <f t="shared" si="3"/>
        <v>0.027274305555555545</v>
      </c>
      <c r="J32" s="128">
        <v>3</v>
      </c>
      <c r="K32" s="129">
        <v>2</v>
      </c>
      <c r="L32" s="129">
        <v>2</v>
      </c>
      <c r="M32" s="129">
        <v>3</v>
      </c>
      <c r="N32" s="83">
        <v>0.000694444444444444</v>
      </c>
      <c r="O32" s="136">
        <f t="shared" si="4"/>
        <v>0.034218749999999985</v>
      </c>
      <c r="P32" s="97">
        <f t="shared" si="2"/>
        <v>0.006965277777777789</v>
      </c>
      <c r="Q32" s="160" t="s">
        <v>199</v>
      </c>
      <c r="R32" s="161">
        <v>12</v>
      </c>
      <c r="S32" s="162"/>
    </row>
    <row r="33" spans="2:19" ht="12.75">
      <c r="B33" s="25">
        <v>20</v>
      </c>
      <c r="C33" s="139">
        <v>103</v>
      </c>
      <c r="D33" s="71" t="s">
        <v>166</v>
      </c>
      <c r="E33" s="147">
        <v>92</v>
      </c>
      <c r="F33" s="144" t="s">
        <v>87</v>
      </c>
      <c r="G33" s="181">
        <v>0.5631944444444444</v>
      </c>
      <c r="H33" s="109">
        <v>0.5919699074074074</v>
      </c>
      <c r="I33" s="92">
        <f t="shared" si="3"/>
        <v>0.02877546296296296</v>
      </c>
      <c r="J33" s="128">
        <v>1</v>
      </c>
      <c r="K33" s="129">
        <v>2</v>
      </c>
      <c r="L33" s="129">
        <v>2</v>
      </c>
      <c r="M33" s="129">
        <v>3</v>
      </c>
      <c r="N33" s="83">
        <v>0.000694444444444444</v>
      </c>
      <c r="O33" s="136">
        <f t="shared" si="4"/>
        <v>0.03433101851851851</v>
      </c>
      <c r="P33" s="97">
        <f t="shared" si="2"/>
        <v>0.007077546296296314</v>
      </c>
      <c r="Q33" s="160" t="s">
        <v>199</v>
      </c>
      <c r="R33" s="161">
        <v>11</v>
      </c>
      <c r="S33" s="162"/>
    </row>
    <row r="34" spans="2:19" ht="12.75">
      <c r="B34" s="25">
        <v>21</v>
      </c>
      <c r="C34" s="139">
        <v>127</v>
      </c>
      <c r="D34" s="71" t="s">
        <v>192</v>
      </c>
      <c r="E34" s="147">
        <v>90</v>
      </c>
      <c r="F34" s="144" t="s">
        <v>101</v>
      </c>
      <c r="G34" s="181">
        <v>0.5715277777777777</v>
      </c>
      <c r="H34" s="109">
        <v>0.6011296296296297</v>
      </c>
      <c r="I34" s="92">
        <f t="shared" si="3"/>
        <v>0.029601851851851935</v>
      </c>
      <c r="J34" s="128">
        <v>2</v>
      </c>
      <c r="K34" s="129">
        <v>3</v>
      </c>
      <c r="L34" s="129">
        <v>0</v>
      </c>
      <c r="M34" s="129">
        <v>3</v>
      </c>
      <c r="N34" s="83">
        <v>0.000694444444444444</v>
      </c>
      <c r="O34" s="136">
        <f t="shared" si="4"/>
        <v>0.035157407407407484</v>
      </c>
      <c r="P34" s="97">
        <f t="shared" si="2"/>
        <v>0.007903935185185288</v>
      </c>
      <c r="Q34" s="160" t="s">
        <v>199</v>
      </c>
      <c r="R34" s="161">
        <v>10</v>
      </c>
      <c r="S34" s="162"/>
    </row>
    <row r="35" spans="2:19" ht="12.75">
      <c r="B35" s="25">
        <v>22</v>
      </c>
      <c r="C35" s="139">
        <v>106</v>
      </c>
      <c r="D35" s="71" t="s">
        <v>169</v>
      </c>
      <c r="E35" s="147">
        <v>92</v>
      </c>
      <c r="F35" s="144" t="s">
        <v>101</v>
      </c>
      <c r="G35" s="181">
        <v>0.564236111111111</v>
      </c>
      <c r="H35" s="109">
        <v>0.5921631944444444</v>
      </c>
      <c r="I35" s="92">
        <f t="shared" si="3"/>
        <v>0.02792708333333338</v>
      </c>
      <c r="J35" s="128">
        <v>3</v>
      </c>
      <c r="K35" s="129">
        <v>2</v>
      </c>
      <c r="L35" s="129">
        <v>3</v>
      </c>
      <c r="M35" s="129">
        <v>3</v>
      </c>
      <c r="N35" s="83">
        <v>0.000694444444444444</v>
      </c>
      <c r="O35" s="136">
        <f t="shared" si="4"/>
        <v>0.03556597222222226</v>
      </c>
      <c r="P35" s="97">
        <f t="shared" si="2"/>
        <v>0.008312500000000066</v>
      </c>
      <c r="Q35" s="160" t="s">
        <v>199</v>
      </c>
      <c r="R35" s="161">
        <v>9</v>
      </c>
      <c r="S35" s="162"/>
    </row>
    <row r="36" spans="2:19" ht="12.75">
      <c r="B36" s="25">
        <v>23</v>
      </c>
      <c r="C36" s="138">
        <v>112</v>
      </c>
      <c r="D36" s="71" t="s">
        <v>175</v>
      </c>
      <c r="E36" s="147">
        <v>91</v>
      </c>
      <c r="F36" s="144" t="s">
        <v>176</v>
      </c>
      <c r="G36" s="181">
        <v>0.5663194444444445</v>
      </c>
      <c r="H36" s="109">
        <v>0.5949467592592593</v>
      </c>
      <c r="I36" s="92">
        <f t="shared" si="3"/>
        <v>0.02862731481481484</v>
      </c>
      <c r="J36" s="128">
        <v>2</v>
      </c>
      <c r="K36" s="129">
        <v>2</v>
      </c>
      <c r="L36" s="129">
        <v>2</v>
      </c>
      <c r="M36" s="129">
        <v>5</v>
      </c>
      <c r="N36" s="83">
        <v>0.000694444444444444</v>
      </c>
      <c r="O36" s="136">
        <f t="shared" si="4"/>
        <v>0.036266203703703724</v>
      </c>
      <c r="P36" s="97">
        <f t="shared" si="2"/>
        <v>0.009012731481481528</v>
      </c>
      <c r="Q36" s="160" t="s">
        <v>199</v>
      </c>
      <c r="R36" s="161">
        <v>8</v>
      </c>
      <c r="S36" s="162"/>
    </row>
    <row r="37" spans="2:19" ht="12.75">
      <c r="B37" s="25">
        <v>24</v>
      </c>
      <c r="C37" s="139">
        <v>105</v>
      </c>
      <c r="D37" s="71" t="s">
        <v>168</v>
      </c>
      <c r="E37" s="147">
        <v>91</v>
      </c>
      <c r="F37" s="144" t="s">
        <v>101</v>
      </c>
      <c r="G37" s="181">
        <v>0.5638981481481481</v>
      </c>
      <c r="H37" s="109">
        <v>0.5921747685185185</v>
      </c>
      <c r="I37" s="92">
        <f t="shared" si="0"/>
        <v>0.028276620370370376</v>
      </c>
      <c r="J37" s="128">
        <v>5</v>
      </c>
      <c r="K37" s="129">
        <v>2</v>
      </c>
      <c r="L37" s="129">
        <v>4</v>
      </c>
      <c r="M37" s="129">
        <v>2</v>
      </c>
      <c r="N37" s="83">
        <v>0.000694444444444444</v>
      </c>
      <c r="O37" s="136">
        <f t="shared" si="1"/>
        <v>0.03730439814814815</v>
      </c>
      <c r="P37" s="97">
        <f t="shared" si="2"/>
        <v>0.010050925925925953</v>
      </c>
      <c r="Q37" s="160" t="s">
        <v>199</v>
      </c>
      <c r="R37" s="161">
        <v>7</v>
      </c>
      <c r="S37" s="162"/>
    </row>
    <row r="38" spans="2:19" ht="12.75">
      <c r="B38" s="25">
        <v>25</v>
      </c>
      <c r="C38" s="138">
        <v>101</v>
      </c>
      <c r="D38" s="71" t="s">
        <v>163</v>
      </c>
      <c r="E38" s="147">
        <v>90</v>
      </c>
      <c r="F38" s="145" t="s">
        <v>164</v>
      </c>
      <c r="G38" s="181">
        <v>0.5625162037037037</v>
      </c>
      <c r="H38" s="109">
        <v>0.5939826388888889</v>
      </c>
      <c r="I38" s="92">
        <f t="shared" si="0"/>
        <v>0.031466435185185215</v>
      </c>
      <c r="J38" s="128">
        <v>2</v>
      </c>
      <c r="K38" s="129">
        <v>3</v>
      </c>
      <c r="L38" s="129">
        <v>1</v>
      </c>
      <c r="M38" s="129">
        <v>4</v>
      </c>
      <c r="N38" s="83">
        <v>0.0006944444444444445</v>
      </c>
      <c r="O38" s="136">
        <f t="shared" si="1"/>
        <v>0.03841087962962966</v>
      </c>
      <c r="P38" s="97">
        <f t="shared" si="2"/>
        <v>0.011157407407407467</v>
      </c>
      <c r="Q38" s="160" t="s">
        <v>199</v>
      </c>
      <c r="R38" s="161">
        <v>6</v>
      </c>
      <c r="S38" s="162"/>
    </row>
    <row r="39" spans="2:19" ht="12.75">
      <c r="B39" s="25">
        <v>26</v>
      </c>
      <c r="C39" s="139">
        <v>121</v>
      </c>
      <c r="D39" s="71" t="s">
        <v>186</v>
      </c>
      <c r="E39" s="147">
        <v>90</v>
      </c>
      <c r="F39" s="144" t="s">
        <v>85</v>
      </c>
      <c r="G39" s="181">
        <v>0.5694444444444444</v>
      </c>
      <c r="H39" s="109">
        <v>0.5990648148148149</v>
      </c>
      <c r="I39" s="92">
        <f t="shared" si="0"/>
        <v>0.029620370370370463</v>
      </c>
      <c r="J39" s="128">
        <v>4</v>
      </c>
      <c r="K39" s="129">
        <v>3</v>
      </c>
      <c r="L39" s="129">
        <v>2</v>
      </c>
      <c r="M39" s="129">
        <v>4</v>
      </c>
      <c r="N39" s="83">
        <v>0.000694444444444444</v>
      </c>
      <c r="O39" s="136">
        <f t="shared" si="1"/>
        <v>0.03864814814814824</v>
      </c>
      <c r="P39" s="97">
        <f t="shared" si="2"/>
        <v>0.01139467592592604</v>
      </c>
      <c r="Q39" s="160" t="s">
        <v>199</v>
      </c>
      <c r="R39" s="161">
        <v>5</v>
      </c>
      <c r="S39" s="162"/>
    </row>
    <row r="40" spans="2:19" ht="12.75">
      <c r="B40" s="25">
        <v>27</v>
      </c>
      <c r="C40" s="139">
        <v>122</v>
      </c>
      <c r="D40" s="71" t="s">
        <v>187</v>
      </c>
      <c r="E40" s="147">
        <v>91</v>
      </c>
      <c r="F40" s="144" t="s">
        <v>101</v>
      </c>
      <c r="G40" s="181">
        <v>0.5698043981481481</v>
      </c>
      <c r="H40" s="109">
        <v>0.5992291666666667</v>
      </c>
      <c r="I40" s="92">
        <f t="shared" si="0"/>
        <v>0.029424768518518607</v>
      </c>
      <c r="J40" s="128">
        <v>4</v>
      </c>
      <c r="K40" s="129">
        <v>5</v>
      </c>
      <c r="L40" s="129">
        <v>4</v>
      </c>
      <c r="M40" s="129">
        <v>3</v>
      </c>
      <c r="N40" s="83">
        <v>0.000694444444444444</v>
      </c>
      <c r="O40" s="136">
        <f t="shared" si="1"/>
        <v>0.04053587962962971</v>
      </c>
      <c r="P40" s="97">
        <f t="shared" si="2"/>
        <v>0.013282407407407517</v>
      </c>
      <c r="Q40" s="160" t="s">
        <v>199</v>
      </c>
      <c r="R40" s="161">
        <v>4</v>
      </c>
      <c r="S40" s="162"/>
    </row>
    <row r="41" ht="12.75">
      <c r="C41" s="140"/>
    </row>
    <row r="42" spans="3:4" ht="12.75">
      <c r="C42" s="142"/>
      <c r="D42" s="106" t="s">
        <v>205</v>
      </c>
    </row>
    <row r="43" spans="3:6" ht="12.75">
      <c r="C43" s="141">
        <v>125</v>
      </c>
      <c r="D43" s="30" t="s">
        <v>190</v>
      </c>
      <c r="E43" s="133">
        <v>91</v>
      </c>
      <c r="F43" s="134" t="s">
        <v>101</v>
      </c>
    </row>
    <row r="44" spans="3:6" ht="12.75">
      <c r="C44" s="111"/>
      <c r="D44" s="193" t="s">
        <v>204</v>
      </c>
      <c r="E44" s="133"/>
      <c r="F44" s="133"/>
    </row>
    <row r="45" spans="2:6" ht="12.75">
      <c r="B45" s="106"/>
      <c r="C45" s="111">
        <v>109</v>
      </c>
      <c r="D45" s="30" t="s">
        <v>172</v>
      </c>
      <c r="E45" s="133">
        <v>91</v>
      </c>
      <c r="F45" s="133" t="s">
        <v>85</v>
      </c>
    </row>
    <row r="46" spans="3:6" ht="12.75">
      <c r="C46" s="111"/>
      <c r="D46" s="30"/>
      <c r="E46" s="133"/>
      <c r="F46" s="133"/>
    </row>
    <row r="47" spans="3:26" ht="15">
      <c r="C47" s="111"/>
      <c r="D47" s="30"/>
      <c r="E47" s="133"/>
      <c r="F47" s="133"/>
      <c r="I47" s="75"/>
      <c r="J47" s="75" t="s">
        <v>27</v>
      </c>
      <c r="K47" s="75"/>
      <c r="L47" s="75"/>
      <c r="M47" s="75"/>
      <c r="N47" s="75"/>
      <c r="O47" s="75"/>
      <c r="Z47" s="75"/>
    </row>
    <row r="48" spans="9:26" ht="15">
      <c r="I48" s="75"/>
      <c r="N48" s="52"/>
      <c r="O48"/>
      <c r="Z48" s="41"/>
    </row>
    <row r="49" spans="10:26" ht="15">
      <c r="J49" s="197" t="s">
        <v>38</v>
      </c>
      <c r="K49" s="197"/>
      <c r="L49" s="197"/>
      <c r="M49" s="197"/>
      <c r="N49" s="197"/>
      <c r="O49" s="197"/>
      <c r="Z49" s="41"/>
    </row>
    <row r="51" spans="2:16" ht="12.7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</row>
    <row r="52" spans="2:16" ht="12.7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</row>
    <row r="53" spans="2:16" ht="12.7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</row>
  </sheetData>
  <mergeCells count="7">
    <mergeCell ref="A2:S2"/>
    <mergeCell ref="A3:S3"/>
    <mergeCell ref="A4:S4"/>
    <mergeCell ref="B51:P53"/>
    <mergeCell ref="J49:O49"/>
    <mergeCell ref="A6:Q6"/>
    <mergeCell ref="J12:M12"/>
  </mergeCells>
  <printOptions/>
  <pageMargins left="0.5905511811023623" right="0" top="1.1811023622047245" bottom="0" header="0" footer="0"/>
  <pageSetup horizontalDpi="360" verticalDpi="360" orientation="portrait" paperSize="9" r:id="rId4"/>
  <drawing r:id="rId3"/>
  <legacyDrawing r:id="rId2"/>
  <oleObjects>
    <oleObject progId="Word.Document.8" shapeId="1810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2008-02-09T13:36:59Z</cp:lastPrinted>
  <dcterms:created xsi:type="dcterms:W3CDTF">1999-05-14T07:47:19Z</dcterms:created>
  <dcterms:modified xsi:type="dcterms:W3CDTF">2008-02-09T19:57:03Z</dcterms:modified>
  <cp:category/>
  <cp:version/>
  <cp:contentType/>
  <cp:contentStatus/>
</cp:coreProperties>
</file>