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270" tabRatio="602" firstSheet="5" activeTab="7"/>
  </bookViews>
  <sheets>
    <sheet name="Wyniki-seniorzy-bieg masowy" sheetId="1" r:id="rId1"/>
    <sheet name="Wyniki-seniorki-bieg masowy " sheetId="2" r:id="rId2"/>
    <sheet name="Wyniki-Juniorzy-sztafeta " sheetId="3" r:id="rId3"/>
    <sheet name="Wyniki-Juniorki-sztafeta" sheetId="4" r:id="rId4"/>
    <sheet name="Wyniki-Juniorzy mł-sztafeta" sheetId="5" r:id="rId5"/>
    <sheet name="Wyniki-Juniorki mł-sztafeta" sheetId="6" r:id="rId6"/>
    <sheet name="Wyniki-młodzicy-sztafa" sheetId="7" r:id="rId7"/>
    <sheet name="Wyniki-młodziczki-sztafeta " sheetId="8" r:id="rId8"/>
  </sheets>
  <definedNames/>
  <calcPr fullCalcOnLoad="1"/>
</workbook>
</file>

<file path=xl/sharedStrings.xml><?xml version="1.0" encoding="utf-8"?>
<sst xmlns="http://schemas.openxmlformats.org/spreadsheetml/2006/main" count="1072" uniqueCount="296">
  <si>
    <t>Nr</t>
  </si>
  <si>
    <t>CZAS</t>
  </si>
  <si>
    <t>STRZEL.</t>
  </si>
  <si>
    <t>STARTU</t>
  </si>
  <si>
    <t>METY</t>
  </si>
  <si>
    <t>L</t>
  </si>
  <si>
    <t>S</t>
  </si>
  <si>
    <t>M</t>
  </si>
  <si>
    <t>PK</t>
  </si>
  <si>
    <t>BIEGU</t>
  </si>
  <si>
    <t>R</t>
  </si>
  <si>
    <t>czas</t>
  </si>
  <si>
    <t>startu</t>
  </si>
  <si>
    <t>mety</t>
  </si>
  <si>
    <t>sztafety</t>
  </si>
  <si>
    <t>+</t>
  </si>
  <si>
    <t>Klub</t>
  </si>
  <si>
    <t>Nazwisko imię</t>
  </si>
  <si>
    <t>Strzelania</t>
  </si>
  <si>
    <t>Czas</t>
  </si>
  <si>
    <t>Różnice</t>
  </si>
  <si>
    <t>czasowe</t>
  </si>
  <si>
    <t>DELEGAT TECHNICZNY</t>
  </si>
  <si>
    <t>zawodnika</t>
  </si>
  <si>
    <t>wsp</t>
  </si>
  <si>
    <t>kl</t>
  </si>
  <si>
    <t>BLKS ŻYWIEC/SMS MOSZCZANICA</t>
  </si>
  <si>
    <t>MKS KARKONOSZE/SMS I</t>
  </si>
  <si>
    <t>MKS KARKONOSZE/SMS II</t>
  </si>
  <si>
    <t>Szt.</t>
  </si>
  <si>
    <t>pkt</t>
  </si>
  <si>
    <t>MKS KARKONOSZE/SMS Szkl.Por.</t>
  </si>
  <si>
    <t>AZS AWF WROCŁAW</t>
  </si>
  <si>
    <t>BKS WP-KOŚCIELISKO</t>
  </si>
  <si>
    <t>GUZIK Krzysztof</t>
  </si>
  <si>
    <t>STEC Mateusz</t>
  </si>
  <si>
    <t>IWANIEC Iwona</t>
  </si>
  <si>
    <t>ZAWÓŁ Mateusz</t>
  </si>
  <si>
    <t>GUZIK Grzegorz</t>
  </si>
  <si>
    <t>CZAKON Patryk</t>
  </si>
  <si>
    <t>KRAJEWSKI Dariusz</t>
  </si>
  <si>
    <t>MĄKA Anna</t>
  </si>
  <si>
    <t>BUKOWSKA Maria</t>
  </si>
  <si>
    <t>SMOLEC Zuzanna</t>
  </si>
  <si>
    <t>MISTRZOSTWA POLSKI</t>
  </si>
  <si>
    <t>JUNIORZY   bieg  sztafetowy 3 x 4 km   L S</t>
  </si>
  <si>
    <t>JUNIORKI   bieg  sztafetowy 3 x 3 km   L S</t>
  </si>
  <si>
    <t>MKS KARKONOSZE  I</t>
  </si>
  <si>
    <t xml:space="preserve">MKS DUSZNIKI ZDRÓJ / SMS  </t>
  </si>
  <si>
    <t>WOJDA Dorota</t>
  </si>
  <si>
    <t xml:space="preserve">MKS DUSZNIKI ZDRÓJ/SMS  </t>
  </si>
  <si>
    <t>IKN GÓRNIK IWONICZ ZDRÓJ</t>
  </si>
  <si>
    <t>STEC Dawid</t>
  </si>
  <si>
    <t>SOBIES Przemysław</t>
  </si>
  <si>
    <t>ULIASZ Jacek</t>
  </si>
  <si>
    <t>WITEK Andrzej</t>
  </si>
  <si>
    <t>MAREK Rafał</t>
  </si>
  <si>
    <t>CYMERMAN Kamil</t>
  </si>
  <si>
    <t>DZIERGAS Mikołaj</t>
  </si>
  <si>
    <t>BORYCZKA Albert</t>
  </si>
  <si>
    <t>MKS "HERMES" GRYFINO</t>
  </si>
  <si>
    <t>JUNIORKI MŁODSZE  bieg  sztafetowy 3 x 3 km   L S</t>
  </si>
  <si>
    <t>NAJZER Szymon</t>
  </si>
  <si>
    <t>I</t>
  </si>
  <si>
    <t>II</t>
  </si>
  <si>
    <t>BLKS ŻYWIEC/SMS MOSZCZANICA II</t>
  </si>
  <si>
    <t>BLKS ŻYWIEC/SMS MOSZCZANICA  I</t>
  </si>
  <si>
    <t>KASTELIK Piotr</t>
  </si>
  <si>
    <t>RADECKI Przemysław</t>
  </si>
  <si>
    <t>UKS "LIDER" KATOWICE</t>
  </si>
  <si>
    <t>PIASECKI Marcin</t>
  </si>
  <si>
    <t>PAŁKA Patryk</t>
  </si>
  <si>
    <t>KIERES Filip</t>
  </si>
  <si>
    <t xml:space="preserve">MKS DUSZNIKI ZDRÓJ/SMS   </t>
  </si>
  <si>
    <t>SŁONINA Rafał</t>
  </si>
  <si>
    <t>ORZECHOWSKI Patryk</t>
  </si>
  <si>
    <t>GĄBKA Kacper</t>
  </si>
  <si>
    <t>STYRCZULA Bartłomiej</t>
  </si>
  <si>
    <t>LEJA Mateusz</t>
  </si>
  <si>
    <t>TOPÓR Jakub</t>
  </si>
  <si>
    <t xml:space="preserve">BLKS ŻYWIEC/SMS MOSZCZANICA </t>
  </si>
  <si>
    <t>MAGIERA Kamil</t>
  </si>
  <si>
    <t>GĄSIENICA-KLERYK Mateusz</t>
  </si>
  <si>
    <t>PKO "HARPAGAN" GDAŃSK</t>
  </si>
  <si>
    <t>NICZYPORUK Konrad</t>
  </si>
  <si>
    <t>DOLATOWSKI Piotr</t>
  </si>
  <si>
    <t>NICZYPORUK Sebastian</t>
  </si>
  <si>
    <t xml:space="preserve">LECH Paweł </t>
  </si>
  <si>
    <t>MAKÓWKA Dawid</t>
  </si>
  <si>
    <t>MARESZ Michał</t>
  </si>
  <si>
    <t>WIĘCKOWSKI Paweł</t>
  </si>
  <si>
    <t>NAUMOWICZ Patryk</t>
  </si>
  <si>
    <t>CICHOCKI Paweł</t>
  </si>
  <si>
    <t>BKS WP KOŚCIELISKO I</t>
  </si>
  <si>
    <t>BKS WP KOŚCIELISKO II</t>
  </si>
  <si>
    <t>LEJA Katarzyna</t>
  </si>
  <si>
    <t>Sobczak Dominika</t>
  </si>
  <si>
    <t>BUCHLA Ewa</t>
  </si>
  <si>
    <t>BUCHLA Kamila</t>
  </si>
  <si>
    <t>WOJDA Dominika</t>
  </si>
  <si>
    <t>PENAR Rafał</t>
  </si>
  <si>
    <t>SZWAST Dawid</t>
  </si>
  <si>
    <t>CHŁAP Kamil</t>
  </si>
  <si>
    <t>LEPEL Rafał</t>
  </si>
  <si>
    <t>NĘDZA-KUBINIEC Maciej</t>
  </si>
  <si>
    <t>AZS AWF KATOWICE</t>
  </si>
  <si>
    <t>BKS WP KOŚCIELISKO  I</t>
  </si>
  <si>
    <t>BKS WP KOŚCIELISKO  II</t>
  </si>
  <si>
    <t>BATOŻYŃSKA Karolina</t>
  </si>
  <si>
    <t>MITORAJ Kinga</t>
  </si>
  <si>
    <t>LASSAK Beata</t>
  </si>
  <si>
    <t xml:space="preserve">CISZEK Monika </t>
  </si>
  <si>
    <t>PITOŃ Magdalena</t>
  </si>
  <si>
    <t>BŁACHOWICZ Katarzyna</t>
  </si>
  <si>
    <t>KANARSKA Katarzyna</t>
  </si>
  <si>
    <t>KOMPA Katarzyna</t>
  </si>
  <si>
    <t>ZIĘBA Anna</t>
  </si>
  <si>
    <t>SZURGOCIŃSKA Nikola</t>
  </si>
  <si>
    <t>ROBAK Izabela</t>
  </si>
  <si>
    <t>KONIKOWSKA Justyna</t>
  </si>
  <si>
    <t>MKS KARKONOSZE/ SMS I</t>
  </si>
  <si>
    <t>MKS KARKONOSZE/ SMS II</t>
  </si>
  <si>
    <t>WIJAS Jadwiga</t>
  </si>
  <si>
    <t>KORDASIEWICZ Iga</t>
  </si>
  <si>
    <t>LECHOWSKA Paulina</t>
  </si>
  <si>
    <t>POŁUDNIAK Aneta</t>
  </si>
  <si>
    <t>STADNIK Marcelina</t>
  </si>
  <si>
    <t>JEDYNAK Magdalena</t>
  </si>
  <si>
    <t>STOKŁOSA Adrianna</t>
  </si>
  <si>
    <t>SKOWRON Inez</t>
  </si>
  <si>
    <t xml:space="preserve">BKS WP KOŚCIELISKO  </t>
  </si>
  <si>
    <t>IWANIEC Agnieszka</t>
  </si>
  <si>
    <t>SPIERENBURG Catherine</t>
  </si>
  <si>
    <t>MNISZAK Ewa</t>
  </si>
  <si>
    <t>MKS KARKONOSZE/SMS Szkl.Por. I</t>
  </si>
  <si>
    <t>MKS KARKONOSZE/SMS Szkl.Por. II</t>
  </si>
  <si>
    <t>PIECH Karolina</t>
  </si>
  <si>
    <t>PIECH Martyna</t>
  </si>
  <si>
    <t>KLIBER Karolina</t>
  </si>
  <si>
    <t>KOTOWICZ Magdalena</t>
  </si>
  <si>
    <t>FISCHER Olga</t>
  </si>
  <si>
    <t>ZAJĄC Karolina</t>
  </si>
  <si>
    <t>ZAJĄC Julita</t>
  </si>
  <si>
    <t>CICHOŃ Kamila</t>
  </si>
  <si>
    <t>CICHOŃ Klaudia</t>
  </si>
  <si>
    <t>UKS "STRZAŁ" WODZISŁAW</t>
  </si>
  <si>
    <t>ŚWIERCZYNA Nikola</t>
  </si>
  <si>
    <t>KRAKOWCZYK Marta</t>
  </si>
  <si>
    <t>FULNECZEK Sonia</t>
  </si>
  <si>
    <t>UKS G-8 BIELANY</t>
  </si>
  <si>
    <t>KUBICKA Kinga</t>
  </si>
  <si>
    <t>BIAŁOWĄS Aleksandra</t>
  </si>
  <si>
    <t>TORYFTER Inga</t>
  </si>
  <si>
    <t>BKS WP-KOŚCIELISKO I</t>
  </si>
  <si>
    <t>PITOŃ Krzysztof</t>
  </si>
  <si>
    <t>IWANIEC Damian</t>
  </si>
  <si>
    <t>JAKIEŁA Tomasz</t>
  </si>
  <si>
    <t>FILIP Bartłomiej</t>
  </si>
  <si>
    <t>WTOREK Mariusz</t>
  </si>
  <si>
    <t>JANIK Mateusz</t>
  </si>
  <si>
    <t>WALUŚ Konrad</t>
  </si>
  <si>
    <t>KUCEK Wojciech</t>
  </si>
  <si>
    <t>SOSNA Paweł</t>
  </si>
  <si>
    <t>MKS KARKONOSZE/SMS Szkl.Por.  I</t>
  </si>
  <si>
    <t>MKS KARKONOSZE/SMS Szkl.Por.  II</t>
  </si>
  <si>
    <t>NAUMOWICZ Piotr</t>
  </si>
  <si>
    <t>BARYCZKA Kamil</t>
  </si>
  <si>
    <t>WOJDA Maciej</t>
  </si>
  <si>
    <t>KOLANO Kamil</t>
  </si>
  <si>
    <t>GALIK Mateusz</t>
  </si>
  <si>
    <t>GRAB Jerzy</t>
  </si>
  <si>
    <t>KOZAK Dawid</t>
  </si>
  <si>
    <t>ZWYRTEK Rafał</t>
  </si>
  <si>
    <t>KOZIK Kamil</t>
  </si>
  <si>
    <t>SZWEDA Marcin</t>
  </si>
  <si>
    <t>GROBOSZ Tomasz</t>
  </si>
  <si>
    <t>COFALIK Jarosław</t>
  </si>
  <si>
    <t>KS RYFAMA RYBNIK  I</t>
  </si>
  <si>
    <t>KS RYFAMA RYBNIK  II</t>
  </si>
  <si>
    <t>BKS WP-KOŚCIELISKO II</t>
  </si>
  <si>
    <t xml:space="preserve">LEJA Paweł </t>
  </si>
  <si>
    <t>SZWAJNIOS Krzysztof</t>
  </si>
  <si>
    <t>NĘDZA-KUBINIEC Tadeusz</t>
  </si>
  <si>
    <t>TG "SOKÓŁ" RYMANÓW</t>
  </si>
  <si>
    <t>MAKSYM Kamil</t>
  </si>
  <si>
    <t>JAKUBIK Grzegorz</t>
  </si>
  <si>
    <t>BIAŁAS Filip</t>
  </si>
  <si>
    <t>ULKS "JODŁA" BODZENTYN</t>
  </si>
  <si>
    <t>POCHEĆ Piotr</t>
  </si>
  <si>
    <t>MARZEC Dominik</t>
  </si>
  <si>
    <t>GRABA Dawid</t>
  </si>
  <si>
    <t>UKN "MELAFIR" CZARNY BÓR  II</t>
  </si>
  <si>
    <t>UKN "MELAFIR" CZARNY BÓR  I</t>
  </si>
  <si>
    <t>SZYMCZAK Patryk</t>
  </si>
  <si>
    <t>WITEK Krzosztof</t>
  </si>
  <si>
    <t>ROMBCZYK Kamil</t>
  </si>
  <si>
    <t>CABAŁA Gracjan</t>
  </si>
  <si>
    <t>WIDLAK Maciej</t>
  </si>
  <si>
    <t>STAWIARSKI Dawid</t>
  </si>
  <si>
    <t>Start 29.06.2011 r. godz. 9.23</t>
  </si>
  <si>
    <t>Kościelisko 27 - 30.06.2011 r.</t>
  </si>
  <si>
    <t>Serafin  JANIK</t>
  </si>
  <si>
    <t>Start 29.06.2011 r. godz. 9,23</t>
  </si>
  <si>
    <t>Kościelisko 27-30.06.2011 r.</t>
  </si>
  <si>
    <t>Start 29.06.2011 r. godz. 11:20</t>
  </si>
  <si>
    <t>JUNIORZY MŁODSI  - bieg  sztafetowy 3 x 7,5 km   L S</t>
  </si>
  <si>
    <t>Start  29.06.2011 r. godz. 11.21</t>
  </si>
  <si>
    <t>CENTRALNE  ZAWODY  MŁODZIKÓW</t>
  </si>
  <si>
    <t>W  BIATHLONIE  LETNIM</t>
  </si>
  <si>
    <t>JUNIORÓW I JUNIORÓW MŁODSZYCH  W  BIATHLONIE  LETNIM</t>
  </si>
  <si>
    <t>Kościelisko 27 -30.06.2011 r.</t>
  </si>
  <si>
    <t>MŁODZICZKI -   bieg  sztafetowy 3 x 2 km   L S</t>
  </si>
  <si>
    <t>Start 29.06.2011 r.  godz.13,15</t>
  </si>
  <si>
    <t>Serafin  Janik</t>
  </si>
  <si>
    <t>MŁODZICY -   bieg  sztafetowy 3 x 2,5 km   L S</t>
  </si>
  <si>
    <t>Start 29.06.2011 r.  godz.13,16</t>
  </si>
  <si>
    <t>Koniec godz. 10.30</t>
  </si>
  <si>
    <t>Koniec godz. 10.35</t>
  </si>
  <si>
    <t>WYNIKI   OFICJALNE</t>
  </si>
  <si>
    <t>WYNIKI  OFICJALNE</t>
  </si>
  <si>
    <t>III</t>
  </si>
  <si>
    <t>KARA par. 5.4.a</t>
  </si>
  <si>
    <t>Koniec godz 12.40</t>
  </si>
  <si>
    <t>8 min</t>
  </si>
  <si>
    <t>Koniec godz. 12.30</t>
  </si>
  <si>
    <t>Koniec godz 14.20</t>
  </si>
  <si>
    <t>2 min</t>
  </si>
  <si>
    <t>MISTRZOSTWA   POLSKI    SENIORÓW</t>
  </si>
  <si>
    <t>W BIATHLONIE   LETNIM</t>
  </si>
  <si>
    <t>Kościelisko - Kiry  27-30.06.2011 r.</t>
  </si>
  <si>
    <t xml:space="preserve">SENIORKI  - bieg  masowy  6 km  L L S S </t>
  </si>
  <si>
    <t>Start  29.06.2011 r. godz. 9.15</t>
  </si>
  <si>
    <t>Koniec godz.  10.15</t>
  </si>
  <si>
    <t xml:space="preserve"> NAZWISKO I IMIĘ</t>
  </si>
  <si>
    <t>KRAJ</t>
  </si>
  <si>
    <t>karne</t>
  </si>
  <si>
    <t>RÓŻNICE</t>
  </si>
  <si>
    <t>KL</t>
  </si>
  <si>
    <t>Pkt</t>
  </si>
  <si>
    <t>licenc</t>
  </si>
  <si>
    <t>KLUB</t>
  </si>
  <si>
    <t>sekundy</t>
  </si>
  <si>
    <t>ŁĄCZNY</t>
  </si>
  <si>
    <t>CZASOWE</t>
  </si>
  <si>
    <t>PZB</t>
  </si>
  <si>
    <t>NOWAKOWSKA  Weronika</t>
  </si>
  <si>
    <t>KS AZS AWF Katowice</t>
  </si>
  <si>
    <t>HOJNISZ  Monika</t>
  </si>
  <si>
    <t>UKS "Lider" Katowice</t>
  </si>
  <si>
    <t>BOBAK  Paulina</t>
  </si>
  <si>
    <t>SZYMAŃCZAK  Beata</t>
  </si>
  <si>
    <t>PAŁKA  Krystyna</t>
  </si>
  <si>
    <t>GWIZDOŃ Magdalena</t>
  </si>
  <si>
    <t>BLKS Żywiec</t>
  </si>
  <si>
    <t>PITOŃ Karolina</t>
  </si>
  <si>
    <t>HOJNISZ  Patrycja</t>
  </si>
  <si>
    <t>NYKIEL  Magdalena</t>
  </si>
  <si>
    <t>MKS "Karkonosze" Szklarska Poreba/SMS</t>
  </si>
  <si>
    <t>SZURKO Agnieszka</t>
  </si>
  <si>
    <t>NIE WYSTARTOWAŁY:</t>
  </si>
  <si>
    <t>CYL Agnieszka</t>
  </si>
  <si>
    <t>WIECZOREK Paulina</t>
  </si>
  <si>
    <t>MKS Duszniki Zdrój/SMS</t>
  </si>
  <si>
    <t>SOSNA Julia</t>
  </si>
  <si>
    <t>BLKS  Żywiec</t>
  </si>
  <si>
    <t xml:space="preserve">SENIORZY  - bieg  masowy  6 km  L L S S </t>
  </si>
  <si>
    <t>Start  29.06.2011 r. godz. 11.15</t>
  </si>
  <si>
    <t>Koniec godz.  12.10</t>
  </si>
  <si>
    <t>KOBUS  Mirosław</t>
  </si>
  <si>
    <t>BKS "WP - Kościelisko"</t>
  </si>
  <si>
    <t>PŁYWACZYK  Krzysztof</t>
  </si>
  <si>
    <t>SZCZUREK  Łukasz</t>
  </si>
  <si>
    <t>WIECZOREK Mateusz</t>
  </si>
  <si>
    <t>KWAK Adam</t>
  </si>
  <si>
    <t>BRIL Grzegorz</t>
  </si>
  <si>
    <t>SZWADE  Radosław</t>
  </si>
  <si>
    <t>MKS Duszniki Zdrój</t>
  </si>
  <si>
    <t>FIRLEJ Marek</t>
  </si>
  <si>
    <t>JAKUBOWICZ Grzegorz</t>
  </si>
  <si>
    <t>BKS "WP - Kościelisko"/AWF Kraków</t>
  </si>
  <si>
    <t>NIEMCZYK Mateusz</t>
  </si>
  <si>
    <t>TG "Sokół" Rymanów</t>
  </si>
  <si>
    <t>SŁONINA Łukasz</t>
  </si>
  <si>
    <t>KS AZS AWF Wrocław</t>
  </si>
  <si>
    <t>JABŁONKA  Mateusz</t>
  </si>
  <si>
    <t>SUCHECKI Marcin</t>
  </si>
  <si>
    <t>UKS G-8 Bielany</t>
  </si>
  <si>
    <t>PIECH  Aleksander</t>
  </si>
  <si>
    <t>MKS Karkonosze /SMS Szkl. Poręba</t>
  </si>
  <si>
    <t>MICHAŁKÓW  Michał</t>
  </si>
  <si>
    <t>JASZAK  Krzysztof</t>
  </si>
  <si>
    <t>NIE WYSTARTOWAŁ:</t>
  </si>
  <si>
    <t>SIKORA  Tomasz</t>
  </si>
  <si>
    <t>MALINA Dawid</t>
  </si>
  <si>
    <t>KS "Ryfama" Rybnik</t>
  </si>
  <si>
    <t>KOZIŃSKI  Maciej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</si>
</sst>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\+"/>
    <numFmt numFmtId="168" formatCode="#\+#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7"/>
      <name val="Arial CE"/>
      <family val="2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b/>
      <u val="single"/>
      <sz val="9"/>
      <name val="Arial CE"/>
      <family val="2"/>
    </font>
    <font>
      <sz val="7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0" fillId="7" borderId="1" applyNumberFormat="0" applyAlignment="0" applyProtection="0"/>
    <xf numFmtId="0" fontId="31" fillId="14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16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2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0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6" fontId="0" fillId="0" borderId="18" xfId="0" applyNumberFormat="1" applyFont="1" applyBorder="1" applyAlignment="1" applyProtection="1">
      <alignment horizontal="center"/>
      <protection hidden="1" locked="0"/>
    </xf>
    <xf numFmtId="166" fontId="1" fillId="0" borderId="18" xfId="0" applyNumberFormat="1" applyFont="1" applyBorder="1" applyAlignment="1" applyProtection="1">
      <alignment horizontal="center"/>
      <protection hidden="1" locked="0"/>
    </xf>
    <xf numFmtId="0" fontId="0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1" fillId="0" borderId="12" xfId="0" applyNumberFormat="1" applyFont="1" applyBorder="1" applyAlignment="1" applyProtection="1">
      <alignment horizontal="center"/>
      <protection hidden="1" locked="0"/>
    </xf>
    <xf numFmtId="0" fontId="1" fillId="0" borderId="19" xfId="0" applyFont="1" applyBorder="1" applyAlignment="1">
      <alignment horizontal="center"/>
    </xf>
    <xf numFmtId="166" fontId="12" fillId="0" borderId="0" xfId="0" applyNumberFormat="1" applyFont="1" applyBorder="1" applyAlignment="1">
      <alignment vertical="top"/>
    </xf>
    <xf numFmtId="166" fontId="12" fillId="0" borderId="18" xfId="0" applyNumberFormat="1" applyFont="1" applyBorder="1" applyAlignment="1">
      <alignment vertical="top"/>
    </xf>
    <xf numFmtId="0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66" fontId="1" fillId="0" borderId="12" xfId="0" applyNumberFormat="1" applyFont="1" applyBorder="1" applyAlignment="1">
      <alignment vertical="top"/>
    </xf>
    <xf numFmtId="0" fontId="10" fillId="0" borderId="18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vertical="top"/>
    </xf>
    <xf numFmtId="0" fontId="16" fillId="0" borderId="16" xfId="0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6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10" fillId="0" borderId="18" xfId="0" applyNumberFormat="1" applyFont="1" applyBorder="1" applyAlignment="1">
      <alignment horizontal="center"/>
    </xf>
    <xf numFmtId="166" fontId="16" fillId="0" borderId="1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6" fontId="16" fillId="0" borderId="0" xfId="0" applyNumberFormat="1" applyFont="1" applyBorder="1" applyAlignment="1" applyProtection="1">
      <alignment horizontal="center"/>
      <protection hidden="1" locked="0"/>
    </xf>
    <xf numFmtId="166" fontId="10" fillId="0" borderId="0" xfId="0" applyNumberFormat="1" applyFont="1" applyBorder="1" applyAlignment="1" applyProtection="1">
      <alignment horizontal="center"/>
      <protection hidden="1" locked="0"/>
    </xf>
    <xf numFmtId="166" fontId="10" fillId="0" borderId="18" xfId="0" applyNumberFormat="1" applyFont="1" applyBorder="1" applyAlignment="1" applyProtection="1">
      <alignment horizontal="center"/>
      <protection hidden="1" locked="0"/>
    </xf>
    <xf numFmtId="0" fontId="16" fillId="0" borderId="12" xfId="0" applyFont="1" applyBorder="1" applyAlignment="1">
      <alignment horizontal="center"/>
    </xf>
    <xf numFmtId="166" fontId="16" fillId="0" borderId="12" xfId="0" applyNumberFormat="1" applyFont="1" applyBorder="1" applyAlignment="1" applyProtection="1">
      <alignment horizontal="center"/>
      <protection hidden="1" locked="0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 vertical="center"/>
    </xf>
    <xf numFmtId="0" fontId="11" fillId="0" borderId="18" xfId="0" applyFont="1" applyBorder="1" applyAlignment="1">
      <alignment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11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46" fontId="16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 applyProtection="1">
      <alignment horizontal="center"/>
      <protection hidden="1" locked="0"/>
    </xf>
    <xf numFmtId="166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6" fontId="10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46" fontId="18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46" fontId="10" fillId="0" borderId="18" xfId="0" applyNumberFormat="1" applyFont="1" applyBorder="1" applyAlignment="1">
      <alignment horizontal="center"/>
    </xf>
    <xf numFmtId="21" fontId="0" fillId="0" borderId="18" xfId="0" applyNumberFormat="1" applyBorder="1" applyAlignment="1">
      <alignment horizontal="center"/>
    </xf>
    <xf numFmtId="166" fontId="22" fillId="0" borderId="18" xfId="0" applyNumberFormat="1" applyFont="1" applyBorder="1" applyAlignment="1" applyProtection="1">
      <alignment horizontal="center"/>
      <protection hidden="1" locked="0"/>
    </xf>
    <xf numFmtId="166" fontId="0" fillId="0" borderId="18" xfId="0" applyNumberFormat="1" applyFont="1" applyBorder="1" applyAlignment="1">
      <alignment/>
    </xf>
    <xf numFmtId="166" fontId="1" fillId="0" borderId="18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hidden="1" locked="0"/>
    </xf>
    <xf numFmtId="166" fontId="0" fillId="0" borderId="0" xfId="0" applyNumberFormat="1" applyFont="1" applyBorder="1" applyAlignment="1">
      <alignment/>
    </xf>
    <xf numFmtId="166" fontId="22" fillId="0" borderId="0" xfId="0" applyNumberFormat="1" applyFont="1" applyBorder="1" applyAlignment="1" applyProtection="1">
      <alignment horizontal="center"/>
      <protection hidden="1" locked="0"/>
    </xf>
    <xf numFmtId="0" fontId="10" fillId="0" borderId="18" xfId="0" applyFont="1" applyBorder="1" applyAlignment="1">
      <alignment horizontal="center"/>
    </xf>
    <xf numFmtId="164" fontId="1" fillId="0" borderId="18" xfId="0" applyNumberFormat="1" applyFont="1" applyBorder="1" applyAlignment="1" applyProtection="1">
      <alignment horizontal="center"/>
      <protection hidden="1" locked="0"/>
    </xf>
    <xf numFmtId="166" fontId="18" fillId="0" borderId="18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oje dokumenty\logo pzb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oje dokumenty\logo pzb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file://C:\Moje dokumenty\logo pzb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file://C:\Moje dokumenty\logo pzb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7.png" /><Relationship Id="rId8" Type="http://schemas.openxmlformats.org/officeDocument/2006/relationships/image" Target="../media/image11.png" /><Relationship Id="rId9" Type="http://schemas.openxmlformats.org/officeDocument/2006/relationships/image" Target="../media/image8.png" /><Relationship Id="rId10" Type="http://schemas.openxmlformats.org/officeDocument/2006/relationships/image" Target="file://C:\Moje dokumenty\logo pzb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file://C:\Moje dokumenty\logo pzb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7.png" /><Relationship Id="rId8" Type="http://schemas.openxmlformats.org/officeDocument/2006/relationships/image" Target="../media/image11.png" /><Relationship Id="rId9" Type="http://schemas.openxmlformats.org/officeDocument/2006/relationships/image" Target="../media/image8.png" /><Relationship Id="rId10" Type="http://schemas.openxmlformats.org/officeDocument/2006/relationships/image" Target="file://C:\Moje dokumenty\logo pzb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7.png" /><Relationship Id="rId8" Type="http://schemas.openxmlformats.org/officeDocument/2006/relationships/image" Target="../media/image11.png" /><Relationship Id="rId9" Type="http://schemas.openxmlformats.org/officeDocument/2006/relationships/image" Target="../media/image8.png" /><Relationship Id="rId10" Type="http://schemas.openxmlformats.org/officeDocument/2006/relationships/image" Target="file://C:\Moje dokumenty\logo pzb.gi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542925</xdr:colOff>
      <xdr:row>0</xdr:row>
      <xdr:rowOff>209550</xdr:rowOff>
    </xdr:from>
    <xdr:to>
      <xdr:col>18</xdr:col>
      <xdr:colOff>85725</xdr:colOff>
      <xdr:row>4</xdr:row>
      <xdr:rowOff>9525</xdr:rowOff>
    </xdr:to>
    <xdr:pic>
      <xdr:nvPicPr>
        <xdr:cNvPr id="1" name="Picture 4" descr="C:\Moje dokumenty\logo pz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34025" y="209550"/>
          <a:ext cx="1228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542925</xdr:colOff>
      <xdr:row>0</xdr:row>
      <xdr:rowOff>104775</xdr:rowOff>
    </xdr:from>
    <xdr:to>
      <xdr:col>18</xdr:col>
      <xdr:colOff>85725</xdr:colOff>
      <xdr:row>3</xdr:row>
      <xdr:rowOff>200025</xdr:rowOff>
    </xdr:to>
    <xdr:pic>
      <xdr:nvPicPr>
        <xdr:cNvPr id="1" name="Picture 4" descr="C:\Moje dokumenty\logo pz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104775"/>
          <a:ext cx="1228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2428875</xdr:colOff>
      <xdr:row>20</xdr:row>
      <xdr:rowOff>0</xdr:rowOff>
    </xdr:from>
    <xdr:to>
      <xdr:col>5</xdr:col>
      <xdr:colOff>19050</xdr:colOff>
      <xdr:row>20</xdr:row>
      <xdr:rowOff>0</xdr:rowOff>
    </xdr:to>
    <xdr:pic>
      <xdr:nvPicPr>
        <xdr:cNvPr id="1" name="Obraz 22" descr="http://www.sfs.jatsu.pl/grafa/g_wyborcz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2195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20</xdr:row>
      <xdr:rowOff>0</xdr:rowOff>
    </xdr:from>
    <xdr:to>
      <xdr:col>5</xdr:col>
      <xdr:colOff>142875</xdr:colOff>
      <xdr:row>20</xdr:row>
      <xdr:rowOff>0</xdr:rowOff>
    </xdr:to>
    <xdr:pic>
      <xdr:nvPicPr>
        <xdr:cNvPr id="2" name="Obraz 10" descr="http://www.sfs.jatsu.pl/grafa/PKO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19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20</xdr:row>
      <xdr:rowOff>0</xdr:rowOff>
    </xdr:from>
    <xdr:to>
      <xdr:col>5</xdr:col>
      <xdr:colOff>142875</xdr:colOff>
      <xdr:row>20</xdr:row>
      <xdr:rowOff>0</xdr:rowOff>
    </xdr:to>
    <xdr:pic>
      <xdr:nvPicPr>
        <xdr:cNvPr id="3" name="Obraz 1" descr="http://www.sfs.jatsu.pl/grafa/MSR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4219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20</xdr:row>
      <xdr:rowOff>0</xdr:rowOff>
    </xdr:from>
    <xdr:to>
      <xdr:col>18</xdr:col>
      <xdr:colOff>590550</xdr:colOff>
      <xdr:row>20</xdr:row>
      <xdr:rowOff>0</xdr:rowOff>
    </xdr:to>
    <xdr:pic>
      <xdr:nvPicPr>
        <xdr:cNvPr id="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42195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20</xdr:row>
      <xdr:rowOff>0</xdr:rowOff>
    </xdr:from>
    <xdr:to>
      <xdr:col>3</xdr:col>
      <xdr:colOff>1609725</xdr:colOff>
      <xdr:row>20</xdr:row>
      <xdr:rowOff>0</xdr:rowOff>
    </xdr:to>
    <xdr:pic>
      <xdr:nvPicPr>
        <xdr:cNvPr id="5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42195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1619250</xdr:colOff>
      <xdr:row>20</xdr:row>
      <xdr:rowOff>0</xdr:rowOff>
    </xdr:from>
    <xdr:to>
      <xdr:col>3</xdr:col>
      <xdr:colOff>2438400</xdr:colOff>
      <xdr:row>20</xdr:row>
      <xdr:rowOff>0</xdr:rowOff>
    </xdr:to>
    <xdr:pic>
      <xdr:nvPicPr>
        <xdr:cNvPr id="6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42195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20</xdr:row>
      <xdr:rowOff>0</xdr:rowOff>
    </xdr:from>
    <xdr:to>
      <xdr:col>19</xdr:col>
      <xdr:colOff>590550</xdr:colOff>
      <xdr:row>20</xdr:row>
      <xdr:rowOff>0</xdr:rowOff>
    </xdr:to>
    <xdr:pic>
      <xdr:nvPicPr>
        <xdr:cNvPr id="7" name="Obraz 4" descr="http://www.sfs.jatsu.pl/grafa/UMWS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57825" y="42195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571500</xdr:colOff>
      <xdr:row>36</xdr:row>
      <xdr:rowOff>0</xdr:rowOff>
    </xdr:from>
    <xdr:to>
      <xdr:col>20</xdr:col>
      <xdr:colOff>161925</xdr:colOff>
      <xdr:row>36</xdr:row>
      <xdr:rowOff>0</xdr:rowOff>
    </xdr:to>
    <xdr:pic>
      <xdr:nvPicPr>
        <xdr:cNvPr id="8" name="Obraz 10" descr="http://www.sfs.jatsu.pl/grafa/PKO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711517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36</xdr:row>
      <xdr:rowOff>0</xdr:rowOff>
    </xdr:from>
    <xdr:to>
      <xdr:col>22</xdr:col>
      <xdr:colOff>133350</xdr:colOff>
      <xdr:row>36</xdr:row>
      <xdr:rowOff>0</xdr:rowOff>
    </xdr:to>
    <xdr:pic>
      <xdr:nvPicPr>
        <xdr:cNvPr id="9" name="Obraz 1" descr="http://www.sfs.jatsu.pl/grafa/MSR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711517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266700</xdr:rowOff>
    </xdr:from>
    <xdr:to>
      <xdr:col>3</xdr:col>
      <xdr:colOff>561975</xdr:colOff>
      <xdr:row>5</xdr:row>
      <xdr:rowOff>219075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790575"/>
          <a:ext cx="1038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228600</xdr:colOff>
      <xdr:row>3</xdr:row>
      <xdr:rowOff>28575</xdr:rowOff>
    </xdr:from>
    <xdr:to>
      <xdr:col>21</xdr:col>
      <xdr:colOff>171450</xdr:colOff>
      <xdr:row>6</xdr:row>
      <xdr:rowOff>85725</xdr:rowOff>
    </xdr:to>
    <xdr:pic>
      <xdr:nvPicPr>
        <xdr:cNvPr id="11" name="Picture 15" descr="C:\Moje dokumenty\logo pzb.gif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705475" y="847725"/>
          <a:ext cx="1314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2428875</xdr:colOff>
      <xdr:row>40</xdr:row>
      <xdr:rowOff>0</xdr:rowOff>
    </xdr:from>
    <xdr:to>
      <xdr:col>5</xdr:col>
      <xdr:colOff>19050</xdr:colOff>
      <xdr:row>40</xdr:row>
      <xdr:rowOff>0</xdr:rowOff>
    </xdr:to>
    <xdr:pic>
      <xdr:nvPicPr>
        <xdr:cNvPr id="1" name="Obraz 22" descr="http://www.sfs.jatsu.pl/grafa/g_wyborcz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74580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40</xdr:row>
      <xdr:rowOff>0</xdr:rowOff>
    </xdr:from>
    <xdr:to>
      <xdr:col>5</xdr:col>
      <xdr:colOff>133350</xdr:colOff>
      <xdr:row>40</xdr:row>
      <xdr:rowOff>0</xdr:rowOff>
    </xdr:to>
    <xdr:pic>
      <xdr:nvPicPr>
        <xdr:cNvPr id="2" name="Obraz 10" descr="http://www.sfs.jatsu.pl/grafa/PKO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7458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40</xdr:row>
      <xdr:rowOff>0</xdr:rowOff>
    </xdr:from>
    <xdr:to>
      <xdr:col>5</xdr:col>
      <xdr:colOff>133350</xdr:colOff>
      <xdr:row>40</xdr:row>
      <xdr:rowOff>0</xdr:rowOff>
    </xdr:to>
    <xdr:pic>
      <xdr:nvPicPr>
        <xdr:cNvPr id="3" name="Obraz 1" descr="http://www.sfs.jatsu.pl/grafa/MSR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7458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40</xdr:row>
      <xdr:rowOff>0</xdr:rowOff>
    </xdr:from>
    <xdr:to>
      <xdr:col>18</xdr:col>
      <xdr:colOff>590550</xdr:colOff>
      <xdr:row>40</xdr:row>
      <xdr:rowOff>0</xdr:rowOff>
    </xdr:to>
    <xdr:pic>
      <xdr:nvPicPr>
        <xdr:cNvPr id="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745807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40</xdr:row>
      <xdr:rowOff>0</xdr:rowOff>
    </xdr:from>
    <xdr:to>
      <xdr:col>3</xdr:col>
      <xdr:colOff>1609725</xdr:colOff>
      <xdr:row>40</xdr:row>
      <xdr:rowOff>0</xdr:rowOff>
    </xdr:to>
    <xdr:pic>
      <xdr:nvPicPr>
        <xdr:cNvPr id="5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" y="74580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1619250</xdr:colOff>
      <xdr:row>40</xdr:row>
      <xdr:rowOff>0</xdr:rowOff>
    </xdr:from>
    <xdr:to>
      <xdr:col>3</xdr:col>
      <xdr:colOff>2438400</xdr:colOff>
      <xdr:row>40</xdr:row>
      <xdr:rowOff>0</xdr:rowOff>
    </xdr:to>
    <xdr:pic>
      <xdr:nvPicPr>
        <xdr:cNvPr id="6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28850" y="74580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40</xdr:row>
      <xdr:rowOff>0</xdr:rowOff>
    </xdr:from>
    <xdr:to>
      <xdr:col>19</xdr:col>
      <xdr:colOff>590550</xdr:colOff>
      <xdr:row>40</xdr:row>
      <xdr:rowOff>0</xdr:rowOff>
    </xdr:to>
    <xdr:pic>
      <xdr:nvPicPr>
        <xdr:cNvPr id="7" name="Obraz 4" descr="http://www.sfs.jatsu.pl/grafa/UMWS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19725" y="74580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571500</xdr:colOff>
      <xdr:row>40</xdr:row>
      <xdr:rowOff>0</xdr:rowOff>
    </xdr:from>
    <xdr:to>
      <xdr:col>20</xdr:col>
      <xdr:colOff>161925</xdr:colOff>
      <xdr:row>40</xdr:row>
      <xdr:rowOff>0</xdr:rowOff>
    </xdr:to>
    <xdr:pic>
      <xdr:nvPicPr>
        <xdr:cNvPr id="8" name="Obraz 10" descr="http://www.sfs.jatsu.pl/grafa/PKO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745807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40</xdr:row>
      <xdr:rowOff>0</xdr:rowOff>
    </xdr:from>
    <xdr:to>
      <xdr:col>22</xdr:col>
      <xdr:colOff>133350</xdr:colOff>
      <xdr:row>40</xdr:row>
      <xdr:rowOff>0</xdr:rowOff>
    </xdr:to>
    <xdr:pic>
      <xdr:nvPicPr>
        <xdr:cNvPr id="9" name="Obraz 1" descr="http://www.sfs.jatsu.pl/grafa/MSR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74580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457200</xdr:colOff>
      <xdr:row>6</xdr:row>
      <xdr:rowOff>66675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76200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209550</xdr:colOff>
      <xdr:row>3</xdr:row>
      <xdr:rowOff>47625</xdr:rowOff>
    </xdr:from>
    <xdr:to>
      <xdr:col>21</xdr:col>
      <xdr:colOff>161925</xdr:colOff>
      <xdr:row>6</xdr:row>
      <xdr:rowOff>142875</xdr:rowOff>
    </xdr:to>
    <xdr:pic>
      <xdr:nvPicPr>
        <xdr:cNvPr id="11" name="Picture 15" descr="C:\Moje dokumenty\logo pzb.gif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648325" y="800100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2419350</xdr:colOff>
      <xdr:row>77</xdr:row>
      <xdr:rowOff>0</xdr:rowOff>
    </xdr:from>
    <xdr:to>
      <xdr:col>5</xdr:col>
      <xdr:colOff>19050</xdr:colOff>
      <xdr:row>77</xdr:row>
      <xdr:rowOff>0</xdr:rowOff>
    </xdr:to>
    <xdr:pic>
      <xdr:nvPicPr>
        <xdr:cNvPr id="1" name="Obraz 22" descr="http://www.sfs.jatsu.pl/grafa/g_wyborcz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436370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0</xdr:rowOff>
    </xdr:from>
    <xdr:to>
      <xdr:col>5</xdr:col>
      <xdr:colOff>133350</xdr:colOff>
      <xdr:row>77</xdr:row>
      <xdr:rowOff>0</xdr:rowOff>
    </xdr:to>
    <xdr:pic>
      <xdr:nvPicPr>
        <xdr:cNvPr id="2" name="Obraz 10" descr="http://www.sfs.jatsu.pl/grafa/PKO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0</xdr:rowOff>
    </xdr:from>
    <xdr:to>
      <xdr:col>5</xdr:col>
      <xdr:colOff>133350</xdr:colOff>
      <xdr:row>77</xdr:row>
      <xdr:rowOff>0</xdr:rowOff>
    </xdr:to>
    <xdr:pic>
      <xdr:nvPicPr>
        <xdr:cNvPr id="3" name="Obraz 1" descr="http://www.sfs.jatsu.pl/grafa/MSR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77</xdr:row>
      <xdr:rowOff>0</xdr:rowOff>
    </xdr:from>
    <xdr:to>
      <xdr:col>18</xdr:col>
      <xdr:colOff>590550</xdr:colOff>
      <xdr:row>77</xdr:row>
      <xdr:rowOff>0</xdr:rowOff>
    </xdr:to>
    <xdr:pic>
      <xdr:nvPicPr>
        <xdr:cNvPr id="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14363700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77</xdr:row>
      <xdr:rowOff>0</xdr:rowOff>
    </xdr:from>
    <xdr:to>
      <xdr:col>3</xdr:col>
      <xdr:colOff>1609725</xdr:colOff>
      <xdr:row>77</xdr:row>
      <xdr:rowOff>0</xdr:rowOff>
    </xdr:to>
    <xdr:pic>
      <xdr:nvPicPr>
        <xdr:cNvPr id="5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436370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1619250</xdr:colOff>
      <xdr:row>77</xdr:row>
      <xdr:rowOff>0</xdr:rowOff>
    </xdr:from>
    <xdr:to>
      <xdr:col>3</xdr:col>
      <xdr:colOff>2428875</xdr:colOff>
      <xdr:row>77</xdr:row>
      <xdr:rowOff>0</xdr:rowOff>
    </xdr:to>
    <xdr:pic>
      <xdr:nvPicPr>
        <xdr:cNvPr id="6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57425" y="14363700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77</xdr:row>
      <xdr:rowOff>0</xdr:rowOff>
    </xdr:from>
    <xdr:to>
      <xdr:col>19</xdr:col>
      <xdr:colOff>590550</xdr:colOff>
      <xdr:row>77</xdr:row>
      <xdr:rowOff>0</xdr:rowOff>
    </xdr:to>
    <xdr:pic>
      <xdr:nvPicPr>
        <xdr:cNvPr id="7" name="Obraz 4" descr="http://www.sfs.jatsu.pl/grafa/UMWS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67350" y="143637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77</xdr:row>
      <xdr:rowOff>0</xdr:rowOff>
    </xdr:from>
    <xdr:to>
      <xdr:col>3</xdr:col>
      <xdr:colOff>228600</xdr:colOff>
      <xdr:row>77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436370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571500</xdr:colOff>
      <xdr:row>77</xdr:row>
      <xdr:rowOff>0</xdr:rowOff>
    </xdr:from>
    <xdr:to>
      <xdr:col>20</xdr:col>
      <xdr:colOff>161925</xdr:colOff>
      <xdr:row>77</xdr:row>
      <xdr:rowOff>0</xdr:rowOff>
    </xdr:to>
    <xdr:pic>
      <xdr:nvPicPr>
        <xdr:cNvPr id="9" name="Obraz 10" descr="http://www.sfs.jatsu.pl/grafa/PKO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43637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77</xdr:row>
      <xdr:rowOff>0</xdr:rowOff>
    </xdr:from>
    <xdr:to>
      <xdr:col>22</xdr:col>
      <xdr:colOff>133350</xdr:colOff>
      <xdr:row>77</xdr:row>
      <xdr:rowOff>0</xdr:rowOff>
    </xdr:to>
    <xdr:pic>
      <xdr:nvPicPr>
        <xdr:cNvPr id="10" name="Obraz 1" descr="http://www.sfs.jatsu.pl/grafa/MSR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143637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285750</xdr:rowOff>
    </xdr:from>
    <xdr:to>
      <xdr:col>3</xdr:col>
      <xdr:colOff>447675</xdr:colOff>
      <xdr:row>5</xdr:row>
      <xdr:rowOff>9525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581025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561975</xdr:colOff>
      <xdr:row>5</xdr:row>
      <xdr:rowOff>57150</xdr:rowOff>
    </xdr:to>
    <xdr:pic>
      <xdr:nvPicPr>
        <xdr:cNvPr id="12" name="Picture 27" descr="C:\Moje dokumenty\logo pzb.gif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5495925" y="590550"/>
          <a:ext cx="1314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</xdr:row>
      <xdr:rowOff>0</xdr:rowOff>
    </xdr:from>
    <xdr:to>
      <xdr:col>14</xdr:col>
      <xdr:colOff>76200</xdr:colOff>
      <xdr:row>23</xdr:row>
      <xdr:rowOff>0</xdr:rowOff>
    </xdr:to>
    <xdr:pic>
      <xdr:nvPicPr>
        <xdr:cNvPr id="1" name="Obraz 19" descr="http://www.sfs.jatsu.pl/grafa/g_spor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465772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2428875</xdr:colOff>
      <xdr:row>23</xdr:row>
      <xdr:rowOff>0</xdr:rowOff>
    </xdr:from>
    <xdr:to>
      <xdr:col>5</xdr:col>
      <xdr:colOff>19050</xdr:colOff>
      <xdr:row>23</xdr:row>
      <xdr:rowOff>0</xdr:rowOff>
    </xdr:to>
    <xdr:pic>
      <xdr:nvPicPr>
        <xdr:cNvPr id="2" name="Obraz 22" descr="http://www.sfs.jatsu.pl/grafa/g_wyborcz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4657725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23</xdr:row>
      <xdr:rowOff>0</xdr:rowOff>
    </xdr:from>
    <xdr:to>
      <xdr:col>5</xdr:col>
      <xdr:colOff>152400</xdr:colOff>
      <xdr:row>23</xdr:row>
      <xdr:rowOff>0</xdr:rowOff>
    </xdr:to>
    <xdr:pic>
      <xdr:nvPicPr>
        <xdr:cNvPr id="3" name="Obraz 10" descr="http://www.sfs.jatsu.pl/grafa/PKOL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4657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23</xdr:row>
      <xdr:rowOff>0</xdr:rowOff>
    </xdr:from>
    <xdr:to>
      <xdr:col>5</xdr:col>
      <xdr:colOff>152400</xdr:colOff>
      <xdr:row>23</xdr:row>
      <xdr:rowOff>0</xdr:rowOff>
    </xdr:to>
    <xdr:pic>
      <xdr:nvPicPr>
        <xdr:cNvPr id="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4657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23</xdr:row>
      <xdr:rowOff>0</xdr:rowOff>
    </xdr:from>
    <xdr:to>
      <xdr:col>18</xdr:col>
      <xdr:colOff>590550</xdr:colOff>
      <xdr:row>23</xdr:row>
      <xdr:rowOff>0</xdr:rowOff>
    </xdr:to>
    <xdr:pic>
      <xdr:nvPicPr>
        <xdr:cNvPr id="5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29175" y="4657725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23</xdr:row>
      <xdr:rowOff>0</xdr:rowOff>
    </xdr:from>
    <xdr:to>
      <xdr:col>3</xdr:col>
      <xdr:colOff>1609725</xdr:colOff>
      <xdr:row>23</xdr:row>
      <xdr:rowOff>0</xdr:rowOff>
    </xdr:to>
    <xdr:pic>
      <xdr:nvPicPr>
        <xdr:cNvPr id="6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5425" y="465772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1619250</xdr:colOff>
      <xdr:row>23</xdr:row>
      <xdr:rowOff>0</xdr:rowOff>
    </xdr:from>
    <xdr:to>
      <xdr:col>3</xdr:col>
      <xdr:colOff>2438400</xdr:colOff>
      <xdr:row>23</xdr:row>
      <xdr:rowOff>0</xdr:rowOff>
    </xdr:to>
    <xdr:pic>
      <xdr:nvPicPr>
        <xdr:cNvPr id="7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" y="465772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23</xdr:row>
      <xdr:rowOff>0</xdr:rowOff>
    </xdr:from>
    <xdr:to>
      <xdr:col>19</xdr:col>
      <xdr:colOff>581025</xdr:colOff>
      <xdr:row>23</xdr:row>
      <xdr:rowOff>0</xdr:rowOff>
    </xdr:to>
    <xdr:pic>
      <xdr:nvPicPr>
        <xdr:cNvPr id="8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29275" y="46577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190500</xdr:rowOff>
    </xdr:from>
    <xdr:to>
      <xdr:col>3</xdr:col>
      <xdr:colOff>400050</xdr:colOff>
      <xdr:row>5</xdr:row>
      <xdr:rowOff>9525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476250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219075</xdr:colOff>
      <xdr:row>1</xdr:row>
      <xdr:rowOff>161925</xdr:rowOff>
    </xdr:from>
    <xdr:to>
      <xdr:col>22</xdr:col>
      <xdr:colOff>0</xdr:colOff>
      <xdr:row>5</xdr:row>
      <xdr:rowOff>19050</xdr:rowOff>
    </xdr:to>
    <xdr:pic>
      <xdr:nvPicPr>
        <xdr:cNvPr id="10" name="Picture 15" descr="C:\Moje dokumenty\logo pzb.gif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5876925" y="447675"/>
          <a:ext cx="1314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2428875</xdr:colOff>
      <xdr:row>37</xdr:row>
      <xdr:rowOff>0</xdr:rowOff>
    </xdr:from>
    <xdr:to>
      <xdr:col>5</xdr:col>
      <xdr:colOff>19050</xdr:colOff>
      <xdr:row>37</xdr:row>
      <xdr:rowOff>0</xdr:rowOff>
    </xdr:to>
    <xdr:pic>
      <xdr:nvPicPr>
        <xdr:cNvPr id="11" name="Obraz 22" descr="http://www.sfs.jatsu.pl/grafa/g_wyborcz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718185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37</xdr:row>
      <xdr:rowOff>0</xdr:rowOff>
    </xdr:from>
    <xdr:to>
      <xdr:col>3</xdr:col>
      <xdr:colOff>1609725</xdr:colOff>
      <xdr:row>37</xdr:row>
      <xdr:rowOff>0</xdr:rowOff>
    </xdr:to>
    <xdr:pic>
      <xdr:nvPicPr>
        <xdr:cNvPr id="12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5425" y="718185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1619250</xdr:colOff>
      <xdr:row>37</xdr:row>
      <xdr:rowOff>0</xdr:rowOff>
    </xdr:from>
    <xdr:to>
      <xdr:col>3</xdr:col>
      <xdr:colOff>2438400</xdr:colOff>
      <xdr:row>37</xdr:row>
      <xdr:rowOff>0</xdr:rowOff>
    </xdr:to>
    <xdr:pic>
      <xdr:nvPicPr>
        <xdr:cNvPr id="13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" y="718185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2428875</xdr:colOff>
      <xdr:row>23</xdr:row>
      <xdr:rowOff>0</xdr:rowOff>
    </xdr:from>
    <xdr:to>
      <xdr:col>5</xdr:col>
      <xdr:colOff>19050</xdr:colOff>
      <xdr:row>23</xdr:row>
      <xdr:rowOff>0</xdr:rowOff>
    </xdr:to>
    <xdr:pic>
      <xdr:nvPicPr>
        <xdr:cNvPr id="14" name="Obraz 22" descr="http://www.sfs.jatsu.pl/grafa/g_wyborcz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4657725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23</xdr:row>
      <xdr:rowOff>0</xdr:rowOff>
    </xdr:from>
    <xdr:to>
      <xdr:col>3</xdr:col>
      <xdr:colOff>1609725</xdr:colOff>
      <xdr:row>23</xdr:row>
      <xdr:rowOff>0</xdr:rowOff>
    </xdr:to>
    <xdr:pic>
      <xdr:nvPicPr>
        <xdr:cNvPr id="15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5425" y="465772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1619250</xdr:colOff>
      <xdr:row>23</xdr:row>
      <xdr:rowOff>0</xdr:rowOff>
    </xdr:from>
    <xdr:to>
      <xdr:col>3</xdr:col>
      <xdr:colOff>2438400</xdr:colOff>
      <xdr:row>23</xdr:row>
      <xdr:rowOff>0</xdr:rowOff>
    </xdr:to>
    <xdr:pic>
      <xdr:nvPicPr>
        <xdr:cNvPr id="16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" y="465772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2428875</xdr:colOff>
      <xdr:row>93</xdr:row>
      <xdr:rowOff>0</xdr:rowOff>
    </xdr:from>
    <xdr:to>
      <xdr:col>5</xdr:col>
      <xdr:colOff>19050</xdr:colOff>
      <xdr:row>93</xdr:row>
      <xdr:rowOff>0</xdr:rowOff>
    </xdr:to>
    <xdr:pic>
      <xdr:nvPicPr>
        <xdr:cNvPr id="1" name="Obraz 22" descr="http://www.sfs.jatsu.pl/grafa/g_wyborcz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24977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93</xdr:row>
      <xdr:rowOff>0</xdr:rowOff>
    </xdr:from>
    <xdr:to>
      <xdr:col>5</xdr:col>
      <xdr:colOff>133350</xdr:colOff>
      <xdr:row>93</xdr:row>
      <xdr:rowOff>0</xdr:rowOff>
    </xdr:to>
    <xdr:pic>
      <xdr:nvPicPr>
        <xdr:cNvPr id="2" name="Obraz 10" descr="http://www.sfs.jatsu.pl/grafa/PKO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7249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93</xdr:row>
      <xdr:rowOff>0</xdr:rowOff>
    </xdr:from>
    <xdr:to>
      <xdr:col>5</xdr:col>
      <xdr:colOff>133350</xdr:colOff>
      <xdr:row>93</xdr:row>
      <xdr:rowOff>0</xdr:rowOff>
    </xdr:to>
    <xdr:pic>
      <xdr:nvPicPr>
        <xdr:cNvPr id="3" name="Obraz 1" descr="http://www.sfs.jatsu.pl/grafa/MSR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7249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93</xdr:row>
      <xdr:rowOff>0</xdr:rowOff>
    </xdr:from>
    <xdr:to>
      <xdr:col>18</xdr:col>
      <xdr:colOff>590550</xdr:colOff>
      <xdr:row>93</xdr:row>
      <xdr:rowOff>0</xdr:rowOff>
    </xdr:to>
    <xdr:pic>
      <xdr:nvPicPr>
        <xdr:cNvPr id="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172497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93</xdr:row>
      <xdr:rowOff>0</xdr:rowOff>
    </xdr:from>
    <xdr:to>
      <xdr:col>3</xdr:col>
      <xdr:colOff>1609725</xdr:colOff>
      <xdr:row>93</xdr:row>
      <xdr:rowOff>0</xdr:rowOff>
    </xdr:to>
    <xdr:pic>
      <xdr:nvPicPr>
        <xdr:cNvPr id="5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3525" y="172497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1619250</xdr:colOff>
      <xdr:row>93</xdr:row>
      <xdr:rowOff>0</xdr:rowOff>
    </xdr:from>
    <xdr:to>
      <xdr:col>3</xdr:col>
      <xdr:colOff>2438400</xdr:colOff>
      <xdr:row>93</xdr:row>
      <xdr:rowOff>0</xdr:rowOff>
    </xdr:to>
    <xdr:pic>
      <xdr:nvPicPr>
        <xdr:cNvPr id="6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47900" y="172497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93</xdr:row>
      <xdr:rowOff>0</xdr:rowOff>
    </xdr:from>
    <xdr:to>
      <xdr:col>19</xdr:col>
      <xdr:colOff>590550</xdr:colOff>
      <xdr:row>93</xdr:row>
      <xdr:rowOff>0</xdr:rowOff>
    </xdr:to>
    <xdr:pic>
      <xdr:nvPicPr>
        <xdr:cNvPr id="7" name="Obraz 4" descr="http://www.sfs.jatsu.pl/grafa/UMWS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17249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93</xdr:row>
      <xdr:rowOff>0</xdr:rowOff>
    </xdr:from>
    <xdr:to>
      <xdr:col>3</xdr:col>
      <xdr:colOff>228600</xdr:colOff>
      <xdr:row>93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724977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571500</xdr:colOff>
      <xdr:row>93</xdr:row>
      <xdr:rowOff>0</xdr:rowOff>
    </xdr:from>
    <xdr:to>
      <xdr:col>20</xdr:col>
      <xdr:colOff>161925</xdr:colOff>
      <xdr:row>93</xdr:row>
      <xdr:rowOff>0</xdr:rowOff>
    </xdr:to>
    <xdr:pic>
      <xdr:nvPicPr>
        <xdr:cNvPr id="9" name="Obraz 10" descr="http://www.sfs.jatsu.pl/grafa/PKO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724977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93</xdr:row>
      <xdr:rowOff>0</xdr:rowOff>
    </xdr:from>
    <xdr:to>
      <xdr:col>22</xdr:col>
      <xdr:colOff>133350</xdr:colOff>
      <xdr:row>93</xdr:row>
      <xdr:rowOff>0</xdr:rowOff>
    </xdr:to>
    <xdr:pic>
      <xdr:nvPicPr>
        <xdr:cNvPr id="10" name="Obraz 1" descr="http://www.sfs.jatsu.pl/grafa/MSR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72497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85725</xdr:rowOff>
    </xdr:from>
    <xdr:to>
      <xdr:col>3</xdr:col>
      <xdr:colOff>819150</xdr:colOff>
      <xdr:row>4</xdr:row>
      <xdr:rowOff>38100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" y="381000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1</xdr:row>
      <xdr:rowOff>85725</xdr:rowOff>
    </xdr:from>
    <xdr:to>
      <xdr:col>20</xdr:col>
      <xdr:colOff>600075</xdr:colOff>
      <xdr:row>4</xdr:row>
      <xdr:rowOff>76200</xdr:rowOff>
    </xdr:to>
    <xdr:pic>
      <xdr:nvPicPr>
        <xdr:cNvPr id="12" name="Picture 27" descr="C:\Moje dokumenty\logo pzb.gif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5600700" y="381000"/>
          <a:ext cx="1323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85725</xdr:rowOff>
    </xdr:from>
    <xdr:to>
      <xdr:col>3</xdr:col>
      <xdr:colOff>819150</xdr:colOff>
      <xdr:row>4</xdr:row>
      <xdr:rowOff>38100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" y="381000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1</xdr:row>
      <xdr:rowOff>85725</xdr:rowOff>
    </xdr:from>
    <xdr:to>
      <xdr:col>20</xdr:col>
      <xdr:colOff>600075</xdr:colOff>
      <xdr:row>4</xdr:row>
      <xdr:rowOff>76200</xdr:rowOff>
    </xdr:to>
    <xdr:pic>
      <xdr:nvPicPr>
        <xdr:cNvPr id="14" name="Picture 27" descr="C:\Moje dokumenty\logo pzb.gif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5600700" y="381000"/>
          <a:ext cx="1323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2200275</xdr:colOff>
      <xdr:row>73</xdr:row>
      <xdr:rowOff>0</xdr:rowOff>
    </xdr:from>
    <xdr:to>
      <xdr:col>5</xdr:col>
      <xdr:colOff>19050</xdr:colOff>
      <xdr:row>73</xdr:row>
      <xdr:rowOff>0</xdr:rowOff>
    </xdr:to>
    <xdr:pic>
      <xdr:nvPicPr>
        <xdr:cNvPr id="1" name="Obraz 22" descr="http://www.sfs.jatsu.pl/grafa/g_wyborcz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370647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73</xdr:row>
      <xdr:rowOff>0</xdr:rowOff>
    </xdr:from>
    <xdr:to>
      <xdr:col>5</xdr:col>
      <xdr:colOff>133350</xdr:colOff>
      <xdr:row>73</xdr:row>
      <xdr:rowOff>0</xdr:rowOff>
    </xdr:to>
    <xdr:pic>
      <xdr:nvPicPr>
        <xdr:cNvPr id="2" name="Obraz 10" descr="http://www.sfs.jatsu.pl/grafa/PKO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13706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73</xdr:row>
      <xdr:rowOff>0</xdr:rowOff>
    </xdr:from>
    <xdr:to>
      <xdr:col>5</xdr:col>
      <xdr:colOff>133350</xdr:colOff>
      <xdr:row>73</xdr:row>
      <xdr:rowOff>0</xdr:rowOff>
    </xdr:to>
    <xdr:pic>
      <xdr:nvPicPr>
        <xdr:cNvPr id="3" name="Obraz 1" descr="http://www.sfs.jatsu.pl/grafa/MSR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13706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73</xdr:row>
      <xdr:rowOff>0</xdr:rowOff>
    </xdr:from>
    <xdr:to>
      <xdr:col>18</xdr:col>
      <xdr:colOff>590550</xdr:colOff>
      <xdr:row>73</xdr:row>
      <xdr:rowOff>0</xdr:rowOff>
    </xdr:to>
    <xdr:pic>
      <xdr:nvPicPr>
        <xdr:cNvPr id="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137064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73</xdr:row>
      <xdr:rowOff>0</xdr:rowOff>
    </xdr:from>
    <xdr:to>
      <xdr:col>3</xdr:col>
      <xdr:colOff>1609725</xdr:colOff>
      <xdr:row>73</xdr:row>
      <xdr:rowOff>0</xdr:rowOff>
    </xdr:to>
    <xdr:pic>
      <xdr:nvPicPr>
        <xdr:cNvPr id="5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3525" y="137064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1619250</xdr:colOff>
      <xdr:row>73</xdr:row>
      <xdr:rowOff>0</xdr:rowOff>
    </xdr:from>
    <xdr:to>
      <xdr:col>3</xdr:col>
      <xdr:colOff>2200275</xdr:colOff>
      <xdr:row>73</xdr:row>
      <xdr:rowOff>0</xdr:rowOff>
    </xdr:to>
    <xdr:pic>
      <xdr:nvPicPr>
        <xdr:cNvPr id="6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47900" y="137064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73</xdr:row>
      <xdr:rowOff>0</xdr:rowOff>
    </xdr:from>
    <xdr:to>
      <xdr:col>19</xdr:col>
      <xdr:colOff>590550</xdr:colOff>
      <xdr:row>73</xdr:row>
      <xdr:rowOff>0</xdr:rowOff>
    </xdr:to>
    <xdr:pic>
      <xdr:nvPicPr>
        <xdr:cNvPr id="7" name="Obraz 4" descr="http://www.sfs.jatsu.pl/grafa/UMWS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91125" y="137064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73</xdr:row>
      <xdr:rowOff>0</xdr:rowOff>
    </xdr:from>
    <xdr:to>
      <xdr:col>3</xdr:col>
      <xdr:colOff>228600</xdr:colOff>
      <xdr:row>73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370647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571500</xdr:colOff>
      <xdr:row>73</xdr:row>
      <xdr:rowOff>0</xdr:rowOff>
    </xdr:from>
    <xdr:to>
      <xdr:col>20</xdr:col>
      <xdr:colOff>161925</xdr:colOff>
      <xdr:row>73</xdr:row>
      <xdr:rowOff>0</xdr:rowOff>
    </xdr:to>
    <xdr:pic>
      <xdr:nvPicPr>
        <xdr:cNvPr id="9" name="Obraz 10" descr="http://www.sfs.jatsu.pl/grafa/PKO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370647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73</xdr:row>
      <xdr:rowOff>0</xdr:rowOff>
    </xdr:from>
    <xdr:to>
      <xdr:col>22</xdr:col>
      <xdr:colOff>133350</xdr:colOff>
      <xdr:row>73</xdr:row>
      <xdr:rowOff>0</xdr:rowOff>
    </xdr:to>
    <xdr:pic>
      <xdr:nvPicPr>
        <xdr:cNvPr id="10" name="Obraz 1" descr="http://www.sfs.jatsu.pl/grafa/MSR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137064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85725</xdr:rowOff>
    </xdr:from>
    <xdr:to>
      <xdr:col>3</xdr:col>
      <xdr:colOff>819150</xdr:colOff>
      <xdr:row>4</xdr:row>
      <xdr:rowOff>38100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" y="381000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1</xdr:row>
      <xdr:rowOff>85725</xdr:rowOff>
    </xdr:from>
    <xdr:to>
      <xdr:col>20</xdr:col>
      <xdr:colOff>600075</xdr:colOff>
      <xdr:row>4</xdr:row>
      <xdr:rowOff>76200</xdr:rowOff>
    </xdr:to>
    <xdr:pic>
      <xdr:nvPicPr>
        <xdr:cNvPr id="12" name="Picture 27" descr="C:\Moje dokumenty\logo pzb.gif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5248275" y="381000"/>
          <a:ext cx="1323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GridLines="0" workbookViewId="0" topLeftCell="A7">
      <selection activeCell="K38" sqref="K38"/>
    </sheetView>
  </sheetViews>
  <sheetFormatPr defaultColWidth="9.00390625" defaultRowHeight="12.75"/>
  <cols>
    <col min="1" max="1" width="0.37109375" style="0" customWidth="1"/>
    <col min="2" max="3" width="2.875" style="0" customWidth="1"/>
    <col min="4" max="4" width="21.125" style="0" customWidth="1"/>
    <col min="5" max="5" width="2.875" style="0" customWidth="1"/>
    <col min="6" max="6" width="3.875" style="0" customWidth="1"/>
    <col min="7" max="7" width="21.625" style="0" customWidth="1"/>
    <col min="8" max="8" width="10.375" style="0" hidden="1" customWidth="1"/>
    <col min="9" max="9" width="11.00390625" style="0" hidden="1" customWidth="1"/>
    <col min="10" max="10" width="1.37890625" style="0" customWidth="1"/>
    <col min="11" max="11" width="2.00390625" style="0" customWidth="1"/>
    <col min="12" max="12" width="2.125" style="0" customWidth="1"/>
    <col min="13" max="13" width="2.25390625" style="0" customWidth="1"/>
    <col min="14" max="14" width="2.125" style="0" customWidth="1"/>
    <col min="15" max="15" width="11.375" style="0" hidden="1" customWidth="1"/>
    <col min="16" max="16" width="9.625" style="0" customWidth="1"/>
    <col min="17" max="17" width="9.75390625" style="0" customWidth="1"/>
    <col min="18" max="18" width="2.75390625" style="0" customWidth="1"/>
    <col min="19" max="19" width="3.375" style="0" customWidth="1"/>
  </cols>
  <sheetData>
    <row r="1" spans="1:19" ht="23.25" customHeight="1">
      <c r="A1" s="166" t="s">
        <v>227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23.2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23.25" customHeight="1">
      <c r="A3" s="166" t="s">
        <v>228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23.25" customHeight="1">
      <c r="A4" s="159" t="s">
        <v>229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15" ht="9" customHeight="1">
      <c r="A5" s="22"/>
      <c r="B5" s="20"/>
      <c r="C5" s="20"/>
      <c r="D5" s="20"/>
      <c r="E5" s="22"/>
      <c r="F5" s="22"/>
      <c r="G5" s="20"/>
      <c r="H5" s="19"/>
      <c r="I5" s="19"/>
      <c r="J5" s="19"/>
      <c r="K5" s="19"/>
      <c r="L5" s="19"/>
      <c r="M5" s="19"/>
      <c r="N5" s="19"/>
      <c r="O5" s="19"/>
    </row>
    <row r="6" spans="1:19" ht="18">
      <c r="A6" s="159" t="s">
        <v>218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6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P7" s="185"/>
    </row>
    <row r="8" spans="2:14" ht="15.75">
      <c r="B8" s="15" t="s">
        <v>265</v>
      </c>
      <c r="C8" s="16"/>
      <c r="D8" s="16"/>
      <c r="E8" s="16"/>
      <c r="F8" s="16"/>
      <c r="G8" s="6"/>
      <c r="H8" s="6"/>
      <c r="I8" s="6"/>
      <c r="J8" s="6"/>
      <c r="K8" s="6"/>
      <c r="L8" s="6"/>
      <c r="M8" s="6"/>
      <c r="N8" s="6"/>
    </row>
    <row r="9" spans="2:6" ht="2.25" customHeight="1">
      <c r="B9" s="16"/>
      <c r="C9" s="15"/>
      <c r="D9" s="15"/>
      <c r="E9" s="15"/>
      <c r="F9" s="15"/>
    </row>
    <row r="10" spans="2:16" ht="15.75">
      <c r="B10" s="15" t="s">
        <v>266</v>
      </c>
      <c r="C10" s="15"/>
      <c r="D10" s="15"/>
      <c r="E10" s="15"/>
      <c r="F10" s="15"/>
      <c r="H10" s="15"/>
      <c r="I10" s="15"/>
      <c r="J10" s="15"/>
      <c r="K10" s="15" t="s">
        <v>267</v>
      </c>
      <c r="O10" s="15"/>
      <c r="P10" s="15"/>
    </row>
    <row r="11" ht="3.75" customHeight="1" thickBot="1"/>
    <row r="12" spans="2:19" ht="16.5" thickBot="1">
      <c r="B12" s="1" t="s">
        <v>7</v>
      </c>
      <c r="C12" s="1" t="s">
        <v>0</v>
      </c>
      <c r="D12" s="2" t="s">
        <v>233</v>
      </c>
      <c r="E12" s="4" t="s">
        <v>10</v>
      </c>
      <c r="F12" s="186" t="s">
        <v>0</v>
      </c>
      <c r="G12" s="2" t="s">
        <v>234</v>
      </c>
      <c r="H12" s="2" t="s">
        <v>1</v>
      </c>
      <c r="I12" s="3" t="s">
        <v>1</v>
      </c>
      <c r="J12" s="2" t="s">
        <v>1</v>
      </c>
      <c r="K12" s="169" t="s">
        <v>2</v>
      </c>
      <c r="L12" s="170"/>
      <c r="M12" s="170"/>
      <c r="N12" s="171"/>
      <c r="O12" s="4" t="s">
        <v>235</v>
      </c>
      <c r="P12" s="2" t="s">
        <v>1</v>
      </c>
      <c r="Q12" s="9" t="s">
        <v>236</v>
      </c>
      <c r="R12" s="9" t="s">
        <v>237</v>
      </c>
      <c r="S12" s="106" t="s">
        <v>238</v>
      </c>
    </row>
    <row r="13" spans="2:19" ht="16.5" thickBot="1">
      <c r="B13" s="12"/>
      <c r="C13" s="12"/>
      <c r="D13" s="8"/>
      <c r="E13" s="13"/>
      <c r="F13" s="187" t="s">
        <v>239</v>
      </c>
      <c r="G13" s="11" t="s">
        <v>240</v>
      </c>
      <c r="H13" s="8" t="s">
        <v>3</v>
      </c>
      <c r="I13" s="13" t="s">
        <v>4</v>
      </c>
      <c r="J13" s="8" t="s">
        <v>9</v>
      </c>
      <c r="K13" s="11" t="s">
        <v>5</v>
      </c>
      <c r="L13" s="11" t="s">
        <v>5</v>
      </c>
      <c r="M13" s="11" t="s">
        <v>6</v>
      </c>
      <c r="N13" s="11" t="s">
        <v>6</v>
      </c>
      <c r="O13" s="8" t="s">
        <v>241</v>
      </c>
      <c r="P13" s="107" t="s">
        <v>242</v>
      </c>
      <c r="Q13" s="10" t="s">
        <v>243</v>
      </c>
      <c r="R13" s="10"/>
      <c r="S13" s="188" t="s">
        <v>244</v>
      </c>
    </row>
    <row r="14" spans="2:19" s="6" customFormat="1" ht="12.75">
      <c r="B14" s="7">
        <v>1</v>
      </c>
      <c r="C14" s="7">
        <v>9</v>
      </c>
      <c r="D14" s="189" t="s">
        <v>268</v>
      </c>
      <c r="E14" s="7">
        <v>85</v>
      </c>
      <c r="F14" s="7">
        <v>153</v>
      </c>
      <c r="G14" s="113" t="s">
        <v>269</v>
      </c>
      <c r="H14" s="210">
        <v>0</v>
      </c>
      <c r="I14" s="28">
        <v>0.017952546296296296</v>
      </c>
      <c r="J14" s="28">
        <f aca="true" t="shared" si="0" ref="J14:J29">I14-H14</f>
        <v>0.017952546296296296</v>
      </c>
      <c r="K14" s="25">
        <v>0</v>
      </c>
      <c r="L14" s="25">
        <v>0</v>
      </c>
      <c r="M14" s="25">
        <v>1</v>
      </c>
      <c r="N14" s="25">
        <v>1</v>
      </c>
      <c r="O14" s="192">
        <v>0</v>
      </c>
      <c r="P14" s="28">
        <f aca="true" t="shared" si="1" ref="P14:P29">I14-H14+(K14+L14+M14+N14)*O14</f>
        <v>0.017952546296296296</v>
      </c>
      <c r="Q14" s="193">
        <f aca="true" t="shared" si="2" ref="Q14:Q29">P14-P$14</f>
        <v>0</v>
      </c>
      <c r="R14" s="32" t="s">
        <v>7</v>
      </c>
      <c r="S14" s="7">
        <v>60</v>
      </c>
    </row>
    <row r="15" spans="2:19" s="6" customFormat="1" ht="12.75">
      <c r="B15" s="7">
        <v>2</v>
      </c>
      <c r="C15" s="7">
        <v>4</v>
      </c>
      <c r="D15" s="189" t="s">
        <v>270</v>
      </c>
      <c r="E15" s="7">
        <v>83</v>
      </c>
      <c r="F15" s="7">
        <v>12</v>
      </c>
      <c r="G15" s="113" t="s">
        <v>269</v>
      </c>
      <c r="H15" s="210">
        <v>0</v>
      </c>
      <c r="I15" s="28">
        <v>0.018133101851851855</v>
      </c>
      <c r="J15" s="28">
        <f t="shared" si="0"/>
        <v>0.018133101851851855</v>
      </c>
      <c r="K15" s="25">
        <v>0</v>
      </c>
      <c r="L15" s="25">
        <v>0</v>
      </c>
      <c r="M15" s="25">
        <v>0</v>
      </c>
      <c r="N15" s="25">
        <v>1</v>
      </c>
      <c r="O15" s="192">
        <v>0</v>
      </c>
      <c r="P15" s="28">
        <f t="shared" si="1"/>
        <v>0.018133101851851855</v>
      </c>
      <c r="Q15" s="193">
        <f t="shared" si="2"/>
        <v>0.0001805555555555588</v>
      </c>
      <c r="R15" s="32" t="s">
        <v>7</v>
      </c>
      <c r="S15" s="7">
        <v>59</v>
      </c>
    </row>
    <row r="16" spans="2:19" s="6" customFormat="1" ht="12.75">
      <c r="B16" s="7">
        <v>3</v>
      </c>
      <c r="C16" s="7">
        <v>2</v>
      </c>
      <c r="D16" s="189" t="s">
        <v>271</v>
      </c>
      <c r="E16" s="7">
        <v>88</v>
      </c>
      <c r="F16" s="7">
        <v>162</v>
      </c>
      <c r="G16" s="113" t="s">
        <v>269</v>
      </c>
      <c r="H16" s="210">
        <v>0</v>
      </c>
      <c r="I16" s="28">
        <v>0.018523148148148146</v>
      </c>
      <c r="J16" s="28">
        <f t="shared" si="0"/>
        <v>0.018523148148148146</v>
      </c>
      <c r="K16" s="25">
        <v>1</v>
      </c>
      <c r="L16" s="25">
        <v>1</v>
      </c>
      <c r="M16" s="25">
        <v>2</v>
      </c>
      <c r="N16" s="25">
        <v>2</v>
      </c>
      <c r="O16" s="192">
        <v>0</v>
      </c>
      <c r="P16" s="28">
        <f t="shared" si="1"/>
        <v>0.018523148148148146</v>
      </c>
      <c r="Q16" s="193">
        <f t="shared" si="2"/>
        <v>0.0005706018518518499</v>
      </c>
      <c r="R16" s="32" t="s">
        <v>63</v>
      </c>
      <c r="S16" s="7">
        <v>58</v>
      </c>
    </row>
    <row r="17" spans="2:19" s="6" customFormat="1" ht="12.75">
      <c r="B17" s="7">
        <v>4</v>
      </c>
      <c r="C17" s="7">
        <v>8</v>
      </c>
      <c r="D17" s="189" t="s">
        <v>272</v>
      </c>
      <c r="E17" s="7">
        <v>89</v>
      </c>
      <c r="F17" s="7">
        <v>87</v>
      </c>
      <c r="G17" s="190" t="s">
        <v>246</v>
      </c>
      <c r="H17" s="210">
        <v>0</v>
      </c>
      <c r="I17" s="28">
        <v>0.018914351851851852</v>
      </c>
      <c r="J17" s="28">
        <f t="shared" si="0"/>
        <v>0.018914351851851852</v>
      </c>
      <c r="K17" s="25">
        <v>1</v>
      </c>
      <c r="L17" s="25">
        <v>1</v>
      </c>
      <c r="M17" s="25">
        <v>1</v>
      </c>
      <c r="N17" s="25">
        <v>0</v>
      </c>
      <c r="O17" s="192">
        <v>0</v>
      </c>
      <c r="P17" s="28">
        <f t="shared" si="1"/>
        <v>0.018914351851851852</v>
      </c>
      <c r="Q17" s="193">
        <f t="shared" si="2"/>
        <v>0.000961805555555556</v>
      </c>
      <c r="R17" s="32" t="s">
        <v>63</v>
      </c>
      <c r="S17" s="7">
        <v>57</v>
      </c>
    </row>
    <row r="18" spans="2:19" s="6" customFormat="1" ht="12.75">
      <c r="B18" s="7">
        <v>5</v>
      </c>
      <c r="C18" s="7">
        <v>3</v>
      </c>
      <c r="D18" s="189" t="s">
        <v>273</v>
      </c>
      <c r="E18" s="7">
        <v>86</v>
      </c>
      <c r="F18" s="7">
        <v>154</v>
      </c>
      <c r="G18" s="113" t="s">
        <v>269</v>
      </c>
      <c r="H18" s="210">
        <v>0</v>
      </c>
      <c r="I18" s="28">
        <v>0.01907175925925926</v>
      </c>
      <c r="J18" s="28">
        <f t="shared" si="0"/>
        <v>0.01907175925925926</v>
      </c>
      <c r="K18" s="25">
        <v>1</v>
      </c>
      <c r="L18" s="25">
        <v>2</v>
      </c>
      <c r="M18" s="25">
        <v>4</v>
      </c>
      <c r="N18" s="25">
        <v>3</v>
      </c>
      <c r="O18" s="192">
        <v>0</v>
      </c>
      <c r="P18" s="28">
        <f t="shared" si="1"/>
        <v>0.01907175925925926</v>
      </c>
      <c r="Q18" s="193">
        <f t="shared" si="2"/>
        <v>0.0011192129629629642</v>
      </c>
      <c r="R18" s="32" t="s">
        <v>63</v>
      </c>
      <c r="S18" s="7">
        <v>56</v>
      </c>
    </row>
    <row r="19" spans="2:19" s="6" customFormat="1" ht="12.75">
      <c r="B19" s="7">
        <v>6</v>
      </c>
      <c r="C19" s="7">
        <v>5</v>
      </c>
      <c r="D19" s="189" t="s">
        <v>274</v>
      </c>
      <c r="E19" s="7">
        <v>86</v>
      </c>
      <c r="F19" s="7">
        <v>134</v>
      </c>
      <c r="G19" s="190" t="s">
        <v>246</v>
      </c>
      <c r="H19" s="210">
        <v>0</v>
      </c>
      <c r="I19" s="28">
        <v>0.01920023148148148</v>
      </c>
      <c r="J19" s="28">
        <f t="shared" si="0"/>
        <v>0.01920023148148148</v>
      </c>
      <c r="K19" s="25">
        <v>1</v>
      </c>
      <c r="L19" s="25">
        <v>1</v>
      </c>
      <c r="M19" s="25">
        <v>1</v>
      </c>
      <c r="N19" s="25">
        <v>4</v>
      </c>
      <c r="O19" s="192">
        <v>0</v>
      </c>
      <c r="P19" s="28">
        <f t="shared" si="1"/>
        <v>0.01920023148148148</v>
      </c>
      <c r="Q19" s="193">
        <f t="shared" si="2"/>
        <v>0.001247685185185185</v>
      </c>
      <c r="R19" s="32" t="s">
        <v>63</v>
      </c>
      <c r="S19" s="7">
        <v>55</v>
      </c>
    </row>
    <row r="20" spans="2:19" s="6" customFormat="1" ht="12.75">
      <c r="B20" s="7">
        <v>7</v>
      </c>
      <c r="C20" s="7">
        <v>10</v>
      </c>
      <c r="D20" s="189" t="s">
        <v>275</v>
      </c>
      <c r="E20" s="7">
        <v>83</v>
      </c>
      <c r="F20" s="7">
        <v>85</v>
      </c>
      <c r="G20" s="113" t="s">
        <v>276</v>
      </c>
      <c r="H20" s="210">
        <v>0</v>
      </c>
      <c r="I20" s="28">
        <v>0.019748842592592592</v>
      </c>
      <c r="J20" s="28">
        <f t="shared" si="0"/>
        <v>0.019748842592592592</v>
      </c>
      <c r="K20" s="25">
        <v>3</v>
      </c>
      <c r="L20" s="25">
        <v>2</v>
      </c>
      <c r="M20" s="25">
        <v>2</v>
      </c>
      <c r="N20" s="25">
        <v>2</v>
      </c>
      <c r="O20" s="192">
        <v>0</v>
      </c>
      <c r="P20" s="28">
        <f t="shared" si="1"/>
        <v>0.019748842592592592</v>
      </c>
      <c r="Q20" s="193">
        <f t="shared" si="2"/>
        <v>0.0017962962962962958</v>
      </c>
      <c r="R20" s="32" t="s">
        <v>64</v>
      </c>
      <c r="S20" s="7">
        <v>54</v>
      </c>
    </row>
    <row r="21" spans="2:19" s="6" customFormat="1" ht="12.75">
      <c r="B21" s="7">
        <v>8</v>
      </c>
      <c r="C21" s="7">
        <v>6</v>
      </c>
      <c r="D21" s="189" t="s">
        <v>277</v>
      </c>
      <c r="E21" s="7">
        <v>89</v>
      </c>
      <c r="F21" s="7">
        <v>111</v>
      </c>
      <c r="G21" s="113" t="s">
        <v>253</v>
      </c>
      <c r="H21" s="210">
        <v>0</v>
      </c>
      <c r="I21" s="28">
        <v>0.02004861111111111</v>
      </c>
      <c r="J21" s="28">
        <f t="shared" si="0"/>
        <v>0.02004861111111111</v>
      </c>
      <c r="K21" s="25">
        <v>1</v>
      </c>
      <c r="L21" s="25">
        <v>3</v>
      </c>
      <c r="M21" s="25">
        <v>2</v>
      </c>
      <c r="N21" s="25">
        <v>3</v>
      </c>
      <c r="O21" s="192">
        <v>0</v>
      </c>
      <c r="P21" s="28">
        <f t="shared" si="1"/>
        <v>0.02004861111111111</v>
      </c>
      <c r="Q21" s="193">
        <f t="shared" si="2"/>
        <v>0.0020960648148148145</v>
      </c>
      <c r="R21" s="32" t="s">
        <v>64</v>
      </c>
      <c r="S21" s="7">
        <v>53</v>
      </c>
    </row>
    <row r="22" spans="2:19" s="6" customFormat="1" ht="12.75">
      <c r="B22" s="7">
        <v>9</v>
      </c>
      <c r="C22" s="31">
        <v>11</v>
      </c>
      <c r="D22" s="24" t="s">
        <v>278</v>
      </c>
      <c r="E22" s="194">
        <v>90</v>
      </c>
      <c r="F22" s="194">
        <v>107</v>
      </c>
      <c r="G22" s="195" t="s">
        <v>279</v>
      </c>
      <c r="H22" s="210">
        <v>0</v>
      </c>
      <c r="I22" s="29">
        <v>0.020461805555555556</v>
      </c>
      <c r="J22" s="29">
        <f t="shared" si="0"/>
        <v>0.020461805555555556</v>
      </c>
      <c r="K22" s="30">
        <v>1</v>
      </c>
      <c r="L22" s="30">
        <v>1</v>
      </c>
      <c r="M22" s="30">
        <v>1</v>
      </c>
      <c r="N22" s="30">
        <v>2</v>
      </c>
      <c r="O22" s="192">
        <v>0</v>
      </c>
      <c r="P22" s="28">
        <f t="shared" si="1"/>
        <v>0.020461805555555556</v>
      </c>
      <c r="Q22" s="193">
        <f t="shared" si="2"/>
        <v>0.0025092592592592597</v>
      </c>
      <c r="R22" s="32" t="s">
        <v>64</v>
      </c>
      <c r="S22" s="7"/>
    </row>
    <row r="23" spans="2:19" ht="12.75">
      <c r="B23" s="7">
        <v>10</v>
      </c>
      <c r="C23" s="31">
        <v>15</v>
      </c>
      <c r="D23" s="24" t="s">
        <v>280</v>
      </c>
      <c r="E23" s="194">
        <v>92</v>
      </c>
      <c r="F23" s="194">
        <v>251</v>
      </c>
      <c r="G23" s="209" t="s">
        <v>281</v>
      </c>
      <c r="H23" s="210">
        <v>0</v>
      </c>
      <c r="I23" s="29">
        <v>0.020762731481481483</v>
      </c>
      <c r="J23" s="29">
        <f t="shared" si="0"/>
        <v>0.020762731481481483</v>
      </c>
      <c r="K23" s="30">
        <v>2</v>
      </c>
      <c r="L23" s="30">
        <v>2</v>
      </c>
      <c r="M23" s="30">
        <v>1</v>
      </c>
      <c r="N23" s="30">
        <v>0</v>
      </c>
      <c r="O23" s="192">
        <v>0</v>
      </c>
      <c r="P23" s="28">
        <f t="shared" si="1"/>
        <v>0.020762731481481483</v>
      </c>
      <c r="Q23" s="211">
        <f t="shared" si="2"/>
        <v>0.0028101851851851864</v>
      </c>
      <c r="R23" s="32" t="s">
        <v>64</v>
      </c>
      <c r="S23" s="7"/>
    </row>
    <row r="24" spans="2:19" s="6" customFormat="1" ht="12.75">
      <c r="B24" s="7">
        <v>11</v>
      </c>
      <c r="C24" s="7">
        <v>12</v>
      </c>
      <c r="D24" s="189" t="s">
        <v>282</v>
      </c>
      <c r="E24" s="7">
        <v>89</v>
      </c>
      <c r="F24" s="7">
        <v>82</v>
      </c>
      <c r="G24" s="113" t="s">
        <v>283</v>
      </c>
      <c r="H24" s="210">
        <v>0</v>
      </c>
      <c r="I24" s="28">
        <v>0.02103587962962963</v>
      </c>
      <c r="J24" s="28">
        <f t="shared" si="0"/>
        <v>0.02103587962962963</v>
      </c>
      <c r="K24" s="25">
        <v>2</v>
      </c>
      <c r="L24" s="25">
        <v>1</v>
      </c>
      <c r="M24" s="25">
        <v>2</v>
      </c>
      <c r="N24" s="25">
        <v>2</v>
      </c>
      <c r="O24" s="192">
        <v>0</v>
      </c>
      <c r="P24" s="28">
        <f t="shared" si="1"/>
        <v>0.02103587962962963</v>
      </c>
      <c r="Q24" s="193">
        <f t="shared" si="2"/>
        <v>0.0030833333333333338</v>
      </c>
      <c r="R24" s="32" t="s">
        <v>64</v>
      </c>
      <c r="S24" s="7">
        <v>52</v>
      </c>
    </row>
    <row r="25" spans="2:19" ht="12.75">
      <c r="B25" s="7">
        <v>12</v>
      </c>
      <c r="C25" s="31">
        <v>13</v>
      </c>
      <c r="D25" s="24" t="s">
        <v>284</v>
      </c>
      <c r="E25" s="194">
        <v>91</v>
      </c>
      <c r="F25" s="194">
        <v>240</v>
      </c>
      <c r="G25" s="195" t="s">
        <v>246</v>
      </c>
      <c r="H25" s="210">
        <v>0</v>
      </c>
      <c r="I25" s="29">
        <v>0.022260416666666668</v>
      </c>
      <c r="J25" s="29">
        <f t="shared" si="0"/>
        <v>0.022260416666666668</v>
      </c>
      <c r="K25" s="30">
        <v>2</v>
      </c>
      <c r="L25" s="30">
        <v>2</v>
      </c>
      <c r="M25" s="30">
        <v>3</v>
      </c>
      <c r="N25" s="30">
        <v>3</v>
      </c>
      <c r="O25" s="192">
        <v>0</v>
      </c>
      <c r="P25" s="28">
        <f t="shared" si="1"/>
        <v>0.022260416666666668</v>
      </c>
      <c r="Q25" s="211">
        <f t="shared" si="2"/>
        <v>0.004307870370370372</v>
      </c>
      <c r="R25" s="32"/>
      <c r="S25" s="7"/>
    </row>
    <row r="26" spans="2:19" ht="12.75">
      <c r="B26" s="7">
        <v>13</v>
      </c>
      <c r="C26" s="31">
        <v>19</v>
      </c>
      <c r="D26" s="24" t="s">
        <v>285</v>
      </c>
      <c r="E26" s="194">
        <v>90</v>
      </c>
      <c r="F26" s="194">
        <v>170</v>
      </c>
      <c r="G26" s="195" t="s">
        <v>286</v>
      </c>
      <c r="H26" s="210">
        <v>0</v>
      </c>
      <c r="I26" s="29">
        <v>0.023012731481481485</v>
      </c>
      <c r="J26" s="29">
        <f t="shared" si="0"/>
        <v>0.023012731481481485</v>
      </c>
      <c r="K26" s="30">
        <v>2</v>
      </c>
      <c r="L26" s="30">
        <v>1</v>
      </c>
      <c r="M26" s="30">
        <v>2</v>
      </c>
      <c r="N26" s="30">
        <v>4</v>
      </c>
      <c r="O26" s="192">
        <v>0</v>
      </c>
      <c r="P26" s="28">
        <f t="shared" si="1"/>
        <v>0.023012731481481485</v>
      </c>
      <c r="Q26" s="211">
        <f t="shared" si="2"/>
        <v>0.005060185185185188</v>
      </c>
      <c r="R26" s="32"/>
      <c r="S26" s="7"/>
    </row>
    <row r="27" spans="2:19" ht="12.75">
      <c r="B27" s="7">
        <v>14</v>
      </c>
      <c r="C27" s="31">
        <v>16</v>
      </c>
      <c r="D27" s="24" t="s">
        <v>287</v>
      </c>
      <c r="E27" s="194">
        <v>92</v>
      </c>
      <c r="F27" s="194">
        <v>298</v>
      </c>
      <c r="G27" s="209" t="s">
        <v>288</v>
      </c>
      <c r="H27" s="210">
        <v>0</v>
      </c>
      <c r="I27" s="29">
        <v>0.02338078703703704</v>
      </c>
      <c r="J27" s="29">
        <f t="shared" si="0"/>
        <v>0.02338078703703704</v>
      </c>
      <c r="K27" s="30">
        <v>4</v>
      </c>
      <c r="L27" s="30">
        <v>1</v>
      </c>
      <c r="M27" s="30">
        <v>2</v>
      </c>
      <c r="N27" s="30">
        <v>2</v>
      </c>
      <c r="O27" s="212">
        <v>0</v>
      </c>
      <c r="P27" s="28">
        <f t="shared" si="1"/>
        <v>0.02338078703703704</v>
      </c>
      <c r="Q27" s="211">
        <f t="shared" si="2"/>
        <v>0.005428240740740744</v>
      </c>
      <c r="R27" s="32"/>
      <c r="S27" s="7"/>
    </row>
    <row r="28" spans="2:19" s="6" customFormat="1" ht="12.75">
      <c r="B28" s="7">
        <v>15</v>
      </c>
      <c r="C28" s="7">
        <v>20</v>
      </c>
      <c r="D28" s="189" t="s">
        <v>289</v>
      </c>
      <c r="E28" s="7">
        <v>88</v>
      </c>
      <c r="F28" s="7">
        <v>45</v>
      </c>
      <c r="G28" s="113" t="s">
        <v>288</v>
      </c>
      <c r="H28" s="210">
        <v>0</v>
      </c>
      <c r="I28" s="28">
        <v>0.023386574074074077</v>
      </c>
      <c r="J28" s="28">
        <f t="shared" si="0"/>
        <v>0.023386574074074077</v>
      </c>
      <c r="K28" s="25">
        <v>1</v>
      </c>
      <c r="L28" s="25">
        <v>0</v>
      </c>
      <c r="M28" s="25">
        <v>2</v>
      </c>
      <c r="N28" s="25">
        <v>2</v>
      </c>
      <c r="O28" s="192">
        <v>0</v>
      </c>
      <c r="P28" s="28">
        <f t="shared" si="1"/>
        <v>0.023386574074074077</v>
      </c>
      <c r="Q28" s="193">
        <f t="shared" si="2"/>
        <v>0.005434027777777781</v>
      </c>
      <c r="R28" s="32"/>
      <c r="S28" s="7">
        <v>51</v>
      </c>
    </row>
    <row r="29" spans="2:19" ht="13.5" thickBot="1">
      <c r="B29" s="198">
        <v>16</v>
      </c>
      <c r="C29" s="199">
        <v>17</v>
      </c>
      <c r="D29" s="200" t="s">
        <v>290</v>
      </c>
      <c r="E29" s="201">
        <v>92</v>
      </c>
      <c r="F29" s="201">
        <v>295</v>
      </c>
      <c r="G29" s="213" t="s">
        <v>288</v>
      </c>
      <c r="H29" s="214">
        <v>0</v>
      </c>
      <c r="I29" s="39">
        <v>0.02517361111111111</v>
      </c>
      <c r="J29" s="39">
        <f t="shared" si="0"/>
        <v>0.02517361111111111</v>
      </c>
      <c r="K29" s="41">
        <v>3</v>
      </c>
      <c r="L29" s="41">
        <v>5</v>
      </c>
      <c r="M29" s="41">
        <v>0</v>
      </c>
      <c r="N29" s="41">
        <v>4</v>
      </c>
      <c r="O29" s="215">
        <v>0</v>
      </c>
      <c r="P29" s="40">
        <f t="shared" si="1"/>
        <v>0.02517361111111111</v>
      </c>
      <c r="Q29" s="205">
        <f t="shared" si="2"/>
        <v>0.007221064814814812</v>
      </c>
      <c r="R29" s="206"/>
      <c r="S29" s="198"/>
    </row>
    <row r="30" spans="16:17" ht="12.75">
      <c r="P30" s="6"/>
      <c r="Q30" s="6"/>
    </row>
    <row r="31" spans="3:7" ht="12.75">
      <c r="C31" s="7"/>
      <c r="D31" s="207" t="s">
        <v>291</v>
      </c>
      <c r="E31" s="7"/>
      <c r="F31" s="7"/>
      <c r="G31" s="113"/>
    </row>
    <row r="32" spans="3:18" ht="12.75">
      <c r="C32" s="31">
        <v>1</v>
      </c>
      <c r="D32" s="24" t="s">
        <v>292</v>
      </c>
      <c r="E32" s="194">
        <v>73</v>
      </c>
      <c r="F32" s="194">
        <v>67</v>
      </c>
      <c r="G32" s="195" t="s">
        <v>246</v>
      </c>
      <c r="P32" s="208"/>
      <c r="Q32" s="208"/>
      <c r="R32" s="208"/>
    </row>
    <row r="33" spans="3:7" ht="12.75">
      <c r="C33" s="31">
        <v>7</v>
      </c>
      <c r="D33" s="24" t="s">
        <v>293</v>
      </c>
      <c r="E33" s="194">
        <v>91</v>
      </c>
      <c r="F33" s="194">
        <v>236</v>
      </c>
      <c r="G33" s="195" t="s">
        <v>294</v>
      </c>
    </row>
    <row r="34" spans="3:7" ht="12.75">
      <c r="C34" s="31">
        <v>18</v>
      </c>
      <c r="D34" s="24" t="s">
        <v>295</v>
      </c>
      <c r="E34" s="194">
        <v>81</v>
      </c>
      <c r="F34" s="194">
        <v>372</v>
      </c>
      <c r="G34" s="209" t="s">
        <v>288</v>
      </c>
    </row>
    <row r="38" spans="16:17" ht="12.75">
      <c r="P38" s="6" t="s">
        <v>22</v>
      </c>
      <c r="Q38" s="6"/>
    </row>
    <row r="40" spans="16:18" ht="12.75">
      <c r="P40" s="208" t="s">
        <v>201</v>
      </c>
      <c r="Q40" s="208"/>
      <c r="R40" s="208"/>
    </row>
  </sheetData>
  <mergeCells count="8">
    <mergeCell ref="P40:R40"/>
    <mergeCell ref="P32:R32"/>
    <mergeCell ref="A1:S1"/>
    <mergeCell ref="A4:S4"/>
    <mergeCell ref="A6:S6"/>
    <mergeCell ref="K12:N12"/>
    <mergeCell ref="A3:S3"/>
    <mergeCell ref="A2:S2"/>
  </mergeCells>
  <printOptions/>
  <pageMargins left="0.5905511811023623" right="0" top="1.3779527559055118" bottom="0" header="0" footer="0"/>
  <pageSetup horizontalDpi="360" verticalDpi="360" orientation="portrait" paperSize="9" r:id="rId4"/>
  <drawing r:id="rId3"/>
  <legacyDrawing r:id="rId2"/>
  <oleObjects>
    <oleObject progId="CorelDraw.Rysunek.8" shapeId="11105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T31" sqref="T31"/>
    </sheetView>
  </sheetViews>
  <sheetFormatPr defaultColWidth="9.00390625" defaultRowHeight="12.75"/>
  <cols>
    <col min="1" max="1" width="0.37109375" style="0" customWidth="1"/>
    <col min="2" max="3" width="2.875" style="0" customWidth="1"/>
    <col min="4" max="4" width="23.00390625" style="0" customWidth="1"/>
    <col min="5" max="5" width="2.875" style="0" customWidth="1"/>
    <col min="6" max="6" width="3.875" style="0" customWidth="1"/>
    <col min="7" max="7" width="20.375" style="0" customWidth="1"/>
    <col min="8" max="8" width="10.375" style="0" hidden="1" customWidth="1"/>
    <col min="9" max="9" width="11.00390625" style="0" hidden="1" customWidth="1"/>
    <col min="10" max="10" width="10.125" style="0" hidden="1" customWidth="1"/>
    <col min="11" max="11" width="2.00390625" style="0" customWidth="1"/>
    <col min="12" max="12" width="2.125" style="0" customWidth="1"/>
    <col min="13" max="13" width="2.25390625" style="0" customWidth="1"/>
    <col min="14" max="14" width="2.125" style="0" customWidth="1"/>
    <col min="15" max="15" width="11.375" style="0" hidden="1" customWidth="1"/>
    <col min="16" max="16" width="9.625" style="0" customWidth="1"/>
    <col min="17" max="17" width="9.75390625" style="0" customWidth="1"/>
    <col min="18" max="18" width="2.75390625" style="0" customWidth="1"/>
    <col min="19" max="19" width="3.375" style="0" customWidth="1"/>
  </cols>
  <sheetData>
    <row r="1" spans="1:19" ht="23.25" customHeight="1">
      <c r="A1" s="166" t="s">
        <v>227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23.2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23.25" customHeight="1">
      <c r="A3" s="166" t="s">
        <v>228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23.25" customHeight="1">
      <c r="A4" s="159" t="s">
        <v>229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15" ht="9" customHeight="1">
      <c r="A5" s="22"/>
      <c r="B5" s="20"/>
      <c r="C5" s="20"/>
      <c r="D5" s="20"/>
      <c r="E5" s="22"/>
      <c r="F5" s="22"/>
      <c r="G5" s="20"/>
      <c r="H5" s="19"/>
      <c r="I5" s="19"/>
      <c r="J5" s="19"/>
      <c r="K5" s="19"/>
      <c r="L5" s="19"/>
      <c r="M5" s="19"/>
      <c r="N5" s="19"/>
      <c r="O5" s="19"/>
    </row>
    <row r="6" spans="1:19" ht="18">
      <c r="A6" s="159" t="s">
        <v>218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6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P7" s="185"/>
    </row>
    <row r="8" spans="2:14" ht="15.75">
      <c r="B8" s="15" t="s">
        <v>230</v>
      </c>
      <c r="C8" s="16"/>
      <c r="D8" s="16"/>
      <c r="E8" s="16"/>
      <c r="F8" s="16"/>
      <c r="G8" s="6"/>
      <c r="H8" s="6"/>
      <c r="I8" s="6"/>
      <c r="J8" s="6"/>
      <c r="K8" s="6"/>
      <c r="L8" s="6"/>
      <c r="M8" s="6"/>
      <c r="N8" s="6"/>
    </row>
    <row r="9" spans="2:6" ht="2.25" customHeight="1">
      <c r="B9" s="16"/>
      <c r="C9" s="15"/>
      <c r="D9" s="15"/>
      <c r="E9" s="15"/>
      <c r="F9" s="15"/>
    </row>
    <row r="10" spans="2:16" ht="15.75">
      <c r="B10" s="15" t="s">
        <v>231</v>
      </c>
      <c r="C10" s="15"/>
      <c r="D10" s="15"/>
      <c r="E10" s="15"/>
      <c r="F10" s="15"/>
      <c r="H10" s="15"/>
      <c r="I10" s="15"/>
      <c r="J10" s="15"/>
      <c r="K10" s="15" t="s">
        <v>232</v>
      </c>
      <c r="O10" s="15"/>
      <c r="P10" s="15"/>
    </row>
    <row r="11" ht="3.75" customHeight="1" thickBot="1"/>
    <row r="12" spans="2:19" ht="16.5" thickBot="1">
      <c r="B12" s="1" t="s">
        <v>7</v>
      </c>
      <c r="C12" s="1" t="s">
        <v>0</v>
      </c>
      <c r="D12" s="2" t="s">
        <v>233</v>
      </c>
      <c r="E12" s="4" t="s">
        <v>10</v>
      </c>
      <c r="F12" s="186" t="s">
        <v>0</v>
      </c>
      <c r="G12" s="2" t="s">
        <v>234</v>
      </c>
      <c r="H12" s="2" t="s">
        <v>1</v>
      </c>
      <c r="I12" s="3" t="s">
        <v>1</v>
      </c>
      <c r="J12" s="2" t="s">
        <v>1</v>
      </c>
      <c r="K12" s="169" t="s">
        <v>2</v>
      </c>
      <c r="L12" s="170"/>
      <c r="M12" s="170"/>
      <c r="N12" s="171"/>
      <c r="O12" s="4" t="s">
        <v>235</v>
      </c>
      <c r="P12" s="2" t="s">
        <v>1</v>
      </c>
      <c r="Q12" s="9" t="s">
        <v>236</v>
      </c>
      <c r="R12" s="9" t="s">
        <v>237</v>
      </c>
      <c r="S12" s="106" t="s">
        <v>238</v>
      </c>
    </row>
    <row r="13" spans="2:19" ht="16.5" thickBot="1">
      <c r="B13" s="12"/>
      <c r="C13" s="12"/>
      <c r="D13" s="8"/>
      <c r="E13" s="13"/>
      <c r="F13" s="187" t="s">
        <v>239</v>
      </c>
      <c r="G13" s="11" t="s">
        <v>240</v>
      </c>
      <c r="H13" s="8" t="s">
        <v>3</v>
      </c>
      <c r="I13" s="13" t="s">
        <v>4</v>
      </c>
      <c r="J13" s="8" t="s">
        <v>9</v>
      </c>
      <c r="K13" s="11" t="s">
        <v>5</v>
      </c>
      <c r="L13" s="11" t="s">
        <v>5</v>
      </c>
      <c r="M13" s="11" t="s">
        <v>6</v>
      </c>
      <c r="N13" s="11" t="s">
        <v>6</v>
      </c>
      <c r="O13" s="8" t="s">
        <v>241</v>
      </c>
      <c r="P13" s="107" t="s">
        <v>242</v>
      </c>
      <c r="Q13" s="10" t="s">
        <v>243</v>
      </c>
      <c r="R13" s="10"/>
      <c r="S13" s="188" t="s">
        <v>244</v>
      </c>
    </row>
    <row r="14" spans="2:19" s="6" customFormat="1" ht="12.75">
      <c r="B14" s="7">
        <v>1</v>
      </c>
      <c r="C14" s="7">
        <v>3</v>
      </c>
      <c r="D14" s="189" t="s">
        <v>245</v>
      </c>
      <c r="E14" s="7">
        <v>86</v>
      </c>
      <c r="F14" s="7">
        <v>139</v>
      </c>
      <c r="G14" s="190" t="s">
        <v>246</v>
      </c>
      <c r="H14" s="191">
        <v>0</v>
      </c>
      <c r="I14" s="28">
        <v>0.017690972222222223</v>
      </c>
      <c r="J14" s="28">
        <f aca="true" t="shared" si="0" ref="J14:J23">I14-H14</f>
        <v>0.017690972222222223</v>
      </c>
      <c r="K14" s="25">
        <v>1</v>
      </c>
      <c r="L14" s="25">
        <v>0</v>
      </c>
      <c r="M14" s="25">
        <v>1</v>
      </c>
      <c r="N14" s="25">
        <v>0</v>
      </c>
      <c r="O14" s="192">
        <v>0</v>
      </c>
      <c r="P14" s="28">
        <f aca="true" t="shared" si="1" ref="P14:P23">I14-H14+(K14+L14+M14+N14)*O14</f>
        <v>0.017690972222222223</v>
      </c>
      <c r="Q14" s="193">
        <f aca="true" t="shared" si="2" ref="Q14:Q23">P14-P$14</f>
        <v>0</v>
      </c>
      <c r="R14" s="32" t="s">
        <v>7</v>
      </c>
      <c r="S14" s="7">
        <v>60</v>
      </c>
    </row>
    <row r="15" spans="2:19" s="6" customFormat="1" ht="12.75">
      <c r="B15" s="7">
        <v>2</v>
      </c>
      <c r="C15" s="31">
        <v>1</v>
      </c>
      <c r="D15" s="24" t="s">
        <v>247</v>
      </c>
      <c r="E15" s="194">
        <v>91</v>
      </c>
      <c r="F15" s="194">
        <v>147</v>
      </c>
      <c r="G15" s="195" t="s">
        <v>248</v>
      </c>
      <c r="H15" s="196">
        <v>0</v>
      </c>
      <c r="I15" s="28">
        <v>0.019032407407407408</v>
      </c>
      <c r="J15" s="28">
        <f t="shared" si="0"/>
        <v>0.019032407407407408</v>
      </c>
      <c r="K15" s="25">
        <v>2</v>
      </c>
      <c r="L15" s="25">
        <v>2</v>
      </c>
      <c r="M15" s="25">
        <v>3</v>
      </c>
      <c r="N15" s="25">
        <v>2</v>
      </c>
      <c r="O15" s="192">
        <v>0</v>
      </c>
      <c r="P15" s="28">
        <f t="shared" si="1"/>
        <v>0.019032407407407408</v>
      </c>
      <c r="Q15" s="193">
        <f t="shared" si="2"/>
        <v>0.001341435185185185</v>
      </c>
      <c r="R15" s="32" t="s">
        <v>7</v>
      </c>
      <c r="S15" s="7"/>
    </row>
    <row r="16" spans="2:19" s="6" customFormat="1" ht="12.75">
      <c r="B16" s="7">
        <v>3</v>
      </c>
      <c r="C16" s="7">
        <v>4</v>
      </c>
      <c r="D16" s="189" t="s">
        <v>249</v>
      </c>
      <c r="E16" s="7">
        <v>84</v>
      </c>
      <c r="F16" s="7">
        <v>133</v>
      </c>
      <c r="G16" s="190" t="s">
        <v>246</v>
      </c>
      <c r="H16" s="191">
        <v>0</v>
      </c>
      <c r="I16" s="28">
        <v>0.019324074074074073</v>
      </c>
      <c r="J16" s="28">
        <f t="shared" si="0"/>
        <v>0.019324074074074073</v>
      </c>
      <c r="K16" s="25">
        <v>4</v>
      </c>
      <c r="L16" s="25">
        <v>2</v>
      </c>
      <c r="M16" s="25">
        <v>1</v>
      </c>
      <c r="N16" s="25">
        <v>0</v>
      </c>
      <c r="O16" s="192">
        <v>0</v>
      </c>
      <c r="P16" s="28">
        <f t="shared" si="1"/>
        <v>0.019324074074074073</v>
      </c>
      <c r="Q16" s="193">
        <f t="shared" si="2"/>
        <v>0.0016331018518518509</v>
      </c>
      <c r="R16" s="32" t="s">
        <v>63</v>
      </c>
      <c r="S16" s="7">
        <v>59</v>
      </c>
    </row>
    <row r="17" spans="2:19" s="6" customFormat="1" ht="12.75">
      <c r="B17" s="7">
        <v>4</v>
      </c>
      <c r="C17" s="7">
        <v>8</v>
      </c>
      <c r="D17" s="189" t="s">
        <v>250</v>
      </c>
      <c r="E17" s="7">
        <v>89</v>
      </c>
      <c r="F17" s="7">
        <v>369</v>
      </c>
      <c r="G17" s="190" t="s">
        <v>246</v>
      </c>
      <c r="H17" s="191">
        <v>0</v>
      </c>
      <c r="I17" s="28">
        <v>0.019405092592592595</v>
      </c>
      <c r="J17" s="28">
        <f t="shared" si="0"/>
        <v>0.019405092592592595</v>
      </c>
      <c r="K17" s="25">
        <v>3</v>
      </c>
      <c r="L17" s="25">
        <v>2</v>
      </c>
      <c r="M17" s="25">
        <v>3</v>
      </c>
      <c r="N17" s="25">
        <v>0</v>
      </c>
      <c r="O17" s="192">
        <v>0</v>
      </c>
      <c r="P17" s="28">
        <f t="shared" si="1"/>
        <v>0.019405092592592595</v>
      </c>
      <c r="Q17" s="193">
        <f t="shared" si="2"/>
        <v>0.0017141203703703728</v>
      </c>
      <c r="R17" s="32" t="s">
        <v>63</v>
      </c>
      <c r="S17" s="7">
        <v>58</v>
      </c>
    </row>
    <row r="18" spans="2:19" s="6" customFormat="1" ht="12.75">
      <c r="B18" s="7">
        <v>5</v>
      </c>
      <c r="C18" s="7">
        <v>5</v>
      </c>
      <c r="D18" s="189" t="s">
        <v>251</v>
      </c>
      <c r="E18" s="7">
        <v>83</v>
      </c>
      <c r="F18" s="7">
        <v>140</v>
      </c>
      <c r="G18" s="190" t="s">
        <v>246</v>
      </c>
      <c r="H18" s="191">
        <v>0</v>
      </c>
      <c r="I18" s="28">
        <v>0.019564814814814816</v>
      </c>
      <c r="J18" s="28">
        <f t="shared" si="0"/>
        <v>0.019564814814814816</v>
      </c>
      <c r="K18" s="25">
        <v>2</v>
      </c>
      <c r="L18" s="25">
        <v>2</v>
      </c>
      <c r="M18" s="25">
        <v>2</v>
      </c>
      <c r="N18" s="25">
        <v>0</v>
      </c>
      <c r="O18" s="192">
        <v>0</v>
      </c>
      <c r="P18" s="28">
        <f t="shared" si="1"/>
        <v>0.019564814814814816</v>
      </c>
      <c r="Q18" s="193">
        <f t="shared" si="2"/>
        <v>0.0018738425925925936</v>
      </c>
      <c r="R18" s="32" t="s">
        <v>64</v>
      </c>
      <c r="S18" s="7">
        <v>57</v>
      </c>
    </row>
    <row r="19" spans="2:19" s="6" customFormat="1" ht="12.75">
      <c r="B19" s="7">
        <v>6</v>
      </c>
      <c r="C19" s="7">
        <v>7</v>
      </c>
      <c r="D19" s="189" t="s">
        <v>252</v>
      </c>
      <c r="E19" s="7">
        <v>79</v>
      </c>
      <c r="F19" s="7">
        <v>117</v>
      </c>
      <c r="G19" s="113" t="s">
        <v>253</v>
      </c>
      <c r="H19" s="191">
        <v>0</v>
      </c>
      <c r="I19" s="28">
        <v>0.019793981481481482</v>
      </c>
      <c r="J19" s="28">
        <f t="shared" si="0"/>
        <v>0.019793981481481482</v>
      </c>
      <c r="K19" s="25">
        <v>3</v>
      </c>
      <c r="L19" s="25">
        <v>2</v>
      </c>
      <c r="M19" s="25">
        <v>0</v>
      </c>
      <c r="N19" s="25">
        <v>1</v>
      </c>
      <c r="O19" s="192">
        <v>0</v>
      </c>
      <c r="P19" s="28">
        <f t="shared" si="1"/>
        <v>0.019793981481481482</v>
      </c>
      <c r="Q19" s="193">
        <f t="shared" si="2"/>
        <v>0.0021030092592592593</v>
      </c>
      <c r="R19" s="32" t="s">
        <v>64</v>
      </c>
      <c r="S19" s="7">
        <v>56</v>
      </c>
    </row>
    <row r="20" spans="2:19" s="6" customFormat="1" ht="12.75">
      <c r="B20" s="7">
        <v>7</v>
      </c>
      <c r="C20" s="7">
        <v>6</v>
      </c>
      <c r="D20" s="189" t="s">
        <v>254</v>
      </c>
      <c r="E20" s="7">
        <v>87</v>
      </c>
      <c r="F20" s="7">
        <v>191</v>
      </c>
      <c r="G20" s="190" t="s">
        <v>246</v>
      </c>
      <c r="H20" s="191">
        <v>0</v>
      </c>
      <c r="I20" s="28">
        <v>0.02044212962962963</v>
      </c>
      <c r="J20" s="28">
        <f t="shared" si="0"/>
        <v>0.02044212962962963</v>
      </c>
      <c r="K20" s="25">
        <v>4</v>
      </c>
      <c r="L20" s="25">
        <v>3</v>
      </c>
      <c r="M20" s="25">
        <v>1</v>
      </c>
      <c r="N20" s="25">
        <v>2</v>
      </c>
      <c r="O20" s="192">
        <v>0</v>
      </c>
      <c r="P20" s="28">
        <f t="shared" si="1"/>
        <v>0.02044212962962963</v>
      </c>
      <c r="Q20" s="193">
        <f t="shared" si="2"/>
        <v>0.002751157407407407</v>
      </c>
      <c r="R20" s="32" t="s">
        <v>64</v>
      </c>
      <c r="S20" s="7">
        <v>55</v>
      </c>
    </row>
    <row r="21" spans="2:19" s="6" customFormat="1" ht="12.75">
      <c r="B21" s="7">
        <v>8</v>
      </c>
      <c r="C21" s="7">
        <v>9</v>
      </c>
      <c r="D21" s="189" t="s">
        <v>255</v>
      </c>
      <c r="E21" s="7">
        <v>87</v>
      </c>
      <c r="F21" s="7">
        <v>135</v>
      </c>
      <c r="G21" s="190" t="s">
        <v>246</v>
      </c>
      <c r="H21" s="191">
        <v>0</v>
      </c>
      <c r="I21" s="28">
        <v>0.02051388888888889</v>
      </c>
      <c r="J21" s="28">
        <f t="shared" si="0"/>
        <v>0.02051388888888889</v>
      </c>
      <c r="K21" s="25">
        <v>2</v>
      </c>
      <c r="L21" s="25">
        <v>3</v>
      </c>
      <c r="M21" s="25">
        <v>1</v>
      </c>
      <c r="N21" s="25">
        <v>1</v>
      </c>
      <c r="O21" s="192">
        <v>0</v>
      </c>
      <c r="P21" s="28">
        <f t="shared" si="1"/>
        <v>0.02051388888888889</v>
      </c>
      <c r="Q21" s="193">
        <f t="shared" si="2"/>
        <v>0.002822916666666668</v>
      </c>
      <c r="R21" s="32" t="s">
        <v>64</v>
      </c>
      <c r="S21" s="7">
        <v>54</v>
      </c>
    </row>
    <row r="22" spans="2:19" s="6" customFormat="1" ht="12.75">
      <c r="B22" s="7">
        <v>9</v>
      </c>
      <c r="C22" s="7">
        <v>13</v>
      </c>
      <c r="D22" s="189" t="s">
        <v>256</v>
      </c>
      <c r="E22" s="7">
        <v>83</v>
      </c>
      <c r="F22" s="7">
        <v>47</v>
      </c>
      <c r="G22" s="197" t="s">
        <v>257</v>
      </c>
      <c r="H22" s="191">
        <v>0</v>
      </c>
      <c r="I22" s="28">
        <v>0.021109953703703704</v>
      </c>
      <c r="J22" s="28">
        <f t="shared" si="0"/>
        <v>0.021109953703703704</v>
      </c>
      <c r="K22" s="25">
        <v>3</v>
      </c>
      <c r="L22" s="25">
        <v>4</v>
      </c>
      <c r="M22" s="25">
        <v>1</v>
      </c>
      <c r="N22" s="25">
        <v>1</v>
      </c>
      <c r="O22" s="192">
        <v>0</v>
      </c>
      <c r="P22" s="28">
        <f t="shared" si="1"/>
        <v>0.021109953703703704</v>
      </c>
      <c r="Q22" s="193">
        <f t="shared" si="2"/>
        <v>0.003418981481481481</v>
      </c>
      <c r="R22" s="32" t="s">
        <v>64</v>
      </c>
      <c r="S22" s="7">
        <v>53</v>
      </c>
    </row>
    <row r="23" spans="2:19" ht="13.5" thickBot="1">
      <c r="B23" s="198">
        <v>10</v>
      </c>
      <c r="C23" s="199">
        <v>10</v>
      </c>
      <c r="D23" s="200" t="s">
        <v>258</v>
      </c>
      <c r="E23" s="201">
        <v>92</v>
      </c>
      <c r="F23" s="201">
        <v>264</v>
      </c>
      <c r="G23" s="202" t="s">
        <v>246</v>
      </c>
      <c r="H23" s="203">
        <v>0</v>
      </c>
      <c r="I23" s="40">
        <v>0.02389814814814815</v>
      </c>
      <c r="J23" s="40">
        <f t="shared" si="0"/>
        <v>0.02389814814814815</v>
      </c>
      <c r="K23" s="48">
        <v>5</v>
      </c>
      <c r="L23" s="48">
        <v>4</v>
      </c>
      <c r="M23" s="48">
        <v>3</v>
      </c>
      <c r="N23" s="48">
        <v>2</v>
      </c>
      <c r="O23" s="204">
        <v>0</v>
      </c>
      <c r="P23" s="40">
        <f t="shared" si="1"/>
        <v>0.02389814814814815</v>
      </c>
      <c r="Q23" s="205">
        <f t="shared" si="2"/>
        <v>0.0062071759259259285</v>
      </c>
      <c r="R23" s="206"/>
      <c r="S23" s="198"/>
    </row>
    <row r="24" spans="16:17" ht="12.75">
      <c r="P24" s="6"/>
      <c r="Q24" s="6"/>
    </row>
    <row r="25" spans="3:7" ht="12.75">
      <c r="C25" s="7"/>
      <c r="D25" s="207" t="s">
        <v>259</v>
      </c>
      <c r="E25" s="7"/>
      <c r="F25" s="7"/>
      <c r="G25" s="113"/>
    </row>
    <row r="26" spans="3:18" ht="12.75">
      <c r="C26" s="31">
        <v>2</v>
      </c>
      <c r="D26" s="24" t="s">
        <v>260</v>
      </c>
      <c r="E26" s="194">
        <v>84</v>
      </c>
      <c r="F26" s="194">
        <v>35</v>
      </c>
      <c r="G26" s="195" t="s">
        <v>257</v>
      </c>
      <c r="P26" s="208"/>
      <c r="Q26" s="208"/>
      <c r="R26" s="208"/>
    </row>
    <row r="27" spans="3:7" ht="12.75">
      <c r="C27" s="31">
        <v>11</v>
      </c>
      <c r="D27" s="24" t="s">
        <v>261</v>
      </c>
      <c r="E27" s="194">
        <v>90</v>
      </c>
      <c r="F27" s="194">
        <v>215</v>
      </c>
      <c r="G27" s="195" t="s">
        <v>262</v>
      </c>
    </row>
    <row r="28" spans="3:7" ht="12.75">
      <c r="C28" s="31">
        <v>12</v>
      </c>
      <c r="D28" s="24" t="s">
        <v>263</v>
      </c>
      <c r="E28" s="194">
        <v>90</v>
      </c>
      <c r="F28" s="194">
        <v>103</v>
      </c>
      <c r="G28" s="209" t="s">
        <v>264</v>
      </c>
    </row>
    <row r="32" spans="16:17" ht="12.75">
      <c r="P32" s="6" t="s">
        <v>22</v>
      </c>
      <c r="Q32" s="6"/>
    </row>
    <row r="34" spans="16:18" ht="12.75">
      <c r="P34" s="208" t="s">
        <v>201</v>
      </c>
      <c r="Q34" s="208"/>
      <c r="R34" s="208"/>
    </row>
  </sheetData>
  <mergeCells count="8">
    <mergeCell ref="P34:R34"/>
    <mergeCell ref="P26:R26"/>
    <mergeCell ref="A1:S1"/>
    <mergeCell ref="A4:S4"/>
    <mergeCell ref="A6:S6"/>
    <mergeCell ref="K12:N12"/>
    <mergeCell ref="A3:S3"/>
    <mergeCell ref="A2:S2"/>
  </mergeCells>
  <printOptions/>
  <pageMargins left="0.5905511811023623" right="0" top="1.3779527559055118" bottom="0" header="0" footer="0"/>
  <pageSetup horizontalDpi="360" verticalDpi="360" orientation="portrait" paperSize="9" r:id="rId4"/>
  <drawing r:id="rId3"/>
  <legacyDrawing r:id="rId2"/>
  <oleObjects>
    <oleObject progId="CorelDraw.Rysunek.8" shapeId="110937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showGridLines="0" zoomScalePageLayoutView="0" workbookViewId="0" topLeftCell="A22">
      <selection activeCell="X21" sqref="X21"/>
    </sheetView>
  </sheetViews>
  <sheetFormatPr defaultColWidth="9.00390625" defaultRowHeight="12.75"/>
  <cols>
    <col min="1" max="1" width="1.12109375" style="0" customWidth="1"/>
    <col min="2" max="2" width="3.25390625" style="16" customWidth="1"/>
    <col min="3" max="3" width="4.375" style="0" customWidth="1"/>
    <col min="4" max="4" width="36.00390625" style="0" customWidth="1"/>
    <col min="5" max="5" width="2.875" style="90" customWidth="1"/>
    <col min="6" max="6" width="1.875" style="0" customWidth="1"/>
    <col min="7" max="7" width="1.12109375" style="0" customWidth="1"/>
    <col min="8" max="8" width="1.875" style="0" customWidth="1"/>
    <col min="9" max="9" width="0.2421875" style="0" customWidth="1"/>
    <col min="10" max="10" width="1.75390625" style="0" customWidth="1"/>
    <col min="11" max="11" width="0.875" style="0" customWidth="1"/>
    <col min="12" max="12" width="1.875" style="0" customWidth="1"/>
    <col min="13" max="13" width="0.2421875" style="0" customWidth="1"/>
    <col min="14" max="14" width="2.25390625" style="0" customWidth="1"/>
    <col min="15" max="15" width="1.37890625" style="0" customWidth="1"/>
    <col min="16" max="16" width="2.75390625" style="0" customWidth="1"/>
    <col min="17" max="18" width="11.375" style="0" hidden="1" customWidth="1"/>
    <col min="19" max="19" width="8.00390625" style="0" customWidth="1"/>
    <col min="20" max="20" width="9.875" style="0" customWidth="1"/>
    <col min="21" max="21" width="8.125" style="90" customWidth="1"/>
    <col min="22" max="22" width="3.125" style="0" customWidth="1"/>
    <col min="23" max="23" width="3.00390625" style="0" customWidth="1"/>
  </cols>
  <sheetData>
    <row r="1" spans="1:21" ht="23.25">
      <c r="A1" s="14"/>
      <c r="B1" s="76"/>
      <c r="C1" s="17"/>
      <c r="D1" s="17"/>
      <c r="E1" s="8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8"/>
      <c r="R1" s="18"/>
      <c r="S1" s="18"/>
      <c r="T1" s="18"/>
      <c r="U1" s="89"/>
    </row>
    <row r="2" spans="1:23" ht="18">
      <c r="A2" s="158" t="s">
        <v>44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3" s="126" customFormat="1" ht="23.25" customHeight="1">
      <c r="A3" s="168" t="s">
        <v>209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:23" ht="23.25" customHeight="1">
      <c r="A4" s="159" t="s">
        <v>203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</row>
    <row r="5" spans="1:21" ht="18">
      <c r="A5" s="22"/>
      <c r="B5" s="76"/>
      <c r="C5" s="20"/>
      <c r="D5" s="20"/>
      <c r="E5" s="8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89"/>
    </row>
    <row r="6" spans="1:21" ht="18">
      <c r="A6" s="20" t="s">
        <v>219</v>
      </c>
      <c r="B6" s="76"/>
      <c r="C6" s="20"/>
      <c r="D6" s="20"/>
      <c r="E6" s="8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89"/>
    </row>
    <row r="7" spans="1:21" ht="14.25" customHeight="1">
      <c r="A7" s="19"/>
      <c r="B7" s="77"/>
      <c r="C7" s="19"/>
      <c r="D7" s="19"/>
      <c r="E7" s="8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3"/>
      <c r="R7" s="23"/>
      <c r="S7" s="23"/>
      <c r="T7" s="23"/>
      <c r="U7" s="89"/>
    </row>
    <row r="8" spans="2:16" ht="15.75">
      <c r="B8" s="15" t="s">
        <v>45</v>
      </c>
      <c r="C8" s="15"/>
      <c r="D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20" ht="15.75">
      <c r="B9" s="15" t="s">
        <v>204</v>
      </c>
      <c r="C9" s="15"/>
      <c r="D9" s="15"/>
      <c r="E9" s="10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 t="s">
        <v>224</v>
      </c>
      <c r="T9" s="15"/>
    </row>
    <row r="10" ht="15.75" thickBot="1"/>
    <row r="11" spans="1:23" ht="16.5" thickBot="1">
      <c r="A11" s="24"/>
      <c r="B11" s="1" t="s">
        <v>7</v>
      </c>
      <c r="C11" s="42" t="s">
        <v>0</v>
      </c>
      <c r="D11" s="9" t="s">
        <v>16</v>
      </c>
      <c r="E11" s="81" t="s">
        <v>10</v>
      </c>
      <c r="F11" s="34" t="s">
        <v>18</v>
      </c>
      <c r="G11" s="36"/>
      <c r="H11" s="36"/>
      <c r="I11" s="36"/>
      <c r="J11" s="36"/>
      <c r="K11" s="36"/>
      <c r="L11" s="36"/>
      <c r="M11" s="36"/>
      <c r="N11" s="36"/>
      <c r="O11" s="36"/>
      <c r="P11" s="35"/>
      <c r="Q11" s="9" t="s">
        <v>11</v>
      </c>
      <c r="R11" s="9" t="s">
        <v>11</v>
      </c>
      <c r="S11" s="118" t="s">
        <v>19</v>
      </c>
      <c r="T11" s="9" t="s">
        <v>19</v>
      </c>
      <c r="U11" s="100" t="s">
        <v>20</v>
      </c>
      <c r="V11" s="74" t="s">
        <v>8</v>
      </c>
      <c r="W11" s="144" t="s">
        <v>25</v>
      </c>
    </row>
    <row r="12" spans="1:23" ht="16.5" thickBot="1">
      <c r="A12" s="24"/>
      <c r="B12" s="12"/>
      <c r="C12" s="53" t="s">
        <v>29</v>
      </c>
      <c r="D12" s="10" t="s">
        <v>17</v>
      </c>
      <c r="E12" s="91"/>
      <c r="F12" s="169" t="s">
        <v>5</v>
      </c>
      <c r="G12" s="170"/>
      <c r="H12" s="171"/>
      <c r="I12" s="45"/>
      <c r="J12" s="169" t="s">
        <v>6</v>
      </c>
      <c r="K12" s="170"/>
      <c r="L12" s="171"/>
      <c r="M12" s="45"/>
      <c r="N12" s="169" t="s">
        <v>10</v>
      </c>
      <c r="O12" s="170"/>
      <c r="P12" s="171"/>
      <c r="Q12" s="10" t="s">
        <v>12</v>
      </c>
      <c r="R12" s="10" t="s">
        <v>13</v>
      </c>
      <c r="S12" s="119" t="s">
        <v>23</v>
      </c>
      <c r="T12" s="10" t="s">
        <v>14</v>
      </c>
      <c r="U12" s="70" t="s">
        <v>21</v>
      </c>
      <c r="V12" s="75" t="s">
        <v>24</v>
      </c>
      <c r="W12" s="145"/>
    </row>
    <row r="13" spans="2:23" ht="18">
      <c r="B13" s="161">
        <v>1</v>
      </c>
      <c r="C13" s="68">
        <v>28</v>
      </c>
      <c r="D13" s="148" t="s">
        <v>31</v>
      </c>
      <c r="E13" s="5"/>
      <c r="F13" s="49">
        <f>SUM(F14:F16)</f>
        <v>0</v>
      </c>
      <c r="G13" s="25" t="s">
        <v>15</v>
      </c>
      <c r="H13" s="50">
        <f>SUM(H14:H16)</f>
        <v>4</v>
      </c>
      <c r="I13" s="50"/>
      <c r="J13" s="49">
        <f>SUM(J14:J16)</f>
        <v>1</v>
      </c>
      <c r="K13" s="25" t="s">
        <v>15</v>
      </c>
      <c r="L13" s="50">
        <f>SUM(L14:L16)</f>
        <v>8</v>
      </c>
      <c r="M13" s="25"/>
      <c r="N13" s="49">
        <f>SUM(N14:N16)</f>
        <v>1</v>
      </c>
      <c r="O13" s="25" t="s">
        <v>15</v>
      </c>
      <c r="P13" s="50">
        <f>SUM(P14:P16)</f>
        <v>12</v>
      </c>
      <c r="Q13" s="28"/>
      <c r="R13" s="28"/>
      <c r="S13" s="108"/>
      <c r="T13" s="69">
        <f>SUM(S14:S16)</f>
        <v>0.03482870370370371</v>
      </c>
      <c r="U13" s="101">
        <f>T13-T13</f>
        <v>0</v>
      </c>
      <c r="V13" s="165">
        <v>15</v>
      </c>
      <c r="W13" s="165" t="s">
        <v>63</v>
      </c>
    </row>
    <row r="14" spans="2:23" ht="12.75">
      <c r="B14" s="161"/>
      <c r="C14" s="64">
        <v>1</v>
      </c>
      <c r="D14" s="78" t="s">
        <v>40</v>
      </c>
      <c r="E14" s="26">
        <v>92</v>
      </c>
      <c r="F14" s="57">
        <v>0</v>
      </c>
      <c r="G14" s="58" t="s">
        <v>15</v>
      </c>
      <c r="H14" s="59">
        <v>3</v>
      </c>
      <c r="I14" s="59"/>
      <c r="J14" s="57">
        <v>0</v>
      </c>
      <c r="K14" s="58" t="s">
        <v>15</v>
      </c>
      <c r="L14" s="59">
        <v>3</v>
      </c>
      <c r="M14" s="37"/>
      <c r="N14" s="49">
        <f>F14+J14</f>
        <v>0</v>
      </c>
      <c r="O14" s="25" t="s">
        <v>15</v>
      </c>
      <c r="P14" s="50">
        <f>H14+L14</f>
        <v>6</v>
      </c>
      <c r="Q14" s="29">
        <v>0.0020833333333333333</v>
      </c>
      <c r="R14" s="29">
        <v>0.013723379629629629</v>
      </c>
      <c r="S14" s="109">
        <f>R14-Q14</f>
        <v>0.011640046296296296</v>
      </c>
      <c r="T14" s="46">
        <f>T13</f>
        <v>0.03482870370370371</v>
      </c>
      <c r="U14" s="102"/>
      <c r="V14" s="163"/>
      <c r="W14" s="163"/>
    </row>
    <row r="15" spans="2:23" ht="12.75">
      <c r="B15" s="161"/>
      <c r="C15" s="64">
        <v>2</v>
      </c>
      <c r="D15" s="78" t="s">
        <v>37</v>
      </c>
      <c r="E15" s="26">
        <v>92</v>
      </c>
      <c r="F15" s="57">
        <v>0</v>
      </c>
      <c r="G15" s="58" t="s">
        <v>15</v>
      </c>
      <c r="H15" s="59">
        <v>0</v>
      </c>
      <c r="I15" s="59"/>
      <c r="J15" s="57">
        <v>0</v>
      </c>
      <c r="K15" s="58" t="s">
        <v>15</v>
      </c>
      <c r="L15" s="59">
        <v>2</v>
      </c>
      <c r="M15" s="37"/>
      <c r="N15" s="49">
        <f>F15+J15</f>
        <v>0</v>
      </c>
      <c r="O15" s="25" t="s">
        <v>15</v>
      </c>
      <c r="P15" s="50">
        <f>H15+L15</f>
        <v>2</v>
      </c>
      <c r="Q15" s="29">
        <f>R14</f>
        <v>0.013723379629629629</v>
      </c>
      <c r="R15" s="29">
        <v>0.024874999999999998</v>
      </c>
      <c r="S15" s="109">
        <f>R15-Q15</f>
        <v>0.011151620370370369</v>
      </c>
      <c r="T15" s="46">
        <f>T14</f>
        <v>0.03482870370370371</v>
      </c>
      <c r="U15" s="102"/>
      <c r="V15" s="163"/>
      <c r="W15" s="163"/>
    </row>
    <row r="16" spans="2:23" ht="13.5" thickBot="1">
      <c r="B16" s="162"/>
      <c r="C16" s="64">
        <v>3</v>
      </c>
      <c r="D16" s="79" t="s">
        <v>55</v>
      </c>
      <c r="E16" s="38">
        <v>92</v>
      </c>
      <c r="F16" s="60">
        <v>0</v>
      </c>
      <c r="G16" s="61" t="s">
        <v>15</v>
      </c>
      <c r="H16" s="62">
        <v>1</v>
      </c>
      <c r="I16" s="62"/>
      <c r="J16" s="60">
        <v>1</v>
      </c>
      <c r="K16" s="61" t="s">
        <v>15</v>
      </c>
      <c r="L16" s="62">
        <v>3</v>
      </c>
      <c r="M16" s="55"/>
      <c r="N16" s="51">
        <f>F16+J16</f>
        <v>1</v>
      </c>
      <c r="O16" s="48" t="s">
        <v>15</v>
      </c>
      <c r="P16" s="52">
        <f>H16+L16</f>
        <v>4</v>
      </c>
      <c r="Q16" s="39">
        <f>R15</f>
        <v>0.024874999999999998</v>
      </c>
      <c r="R16" s="29">
        <v>0.03691203703703704</v>
      </c>
      <c r="S16" s="110">
        <f>R16-Q16</f>
        <v>0.012037037037037044</v>
      </c>
      <c r="T16" s="47">
        <f>T15</f>
        <v>0.03482870370370371</v>
      </c>
      <c r="U16" s="103"/>
      <c r="V16" s="164"/>
      <c r="W16" s="164"/>
    </row>
    <row r="17" spans="2:23" ht="18">
      <c r="B17" s="161">
        <v>2</v>
      </c>
      <c r="C17" s="68">
        <v>31</v>
      </c>
      <c r="D17" s="65" t="s">
        <v>105</v>
      </c>
      <c r="E17" s="3"/>
      <c r="F17" s="49">
        <f>SUM(F18:F20)</f>
        <v>3</v>
      </c>
      <c r="G17" s="25" t="s">
        <v>15</v>
      </c>
      <c r="H17" s="50">
        <f>SUM(H18:H20)</f>
        <v>3</v>
      </c>
      <c r="I17" s="50"/>
      <c r="J17" s="49">
        <f>SUM(J18:J20)</f>
        <v>1</v>
      </c>
      <c r="K17" s="25" t="s">
        <v>15</v>
      </c>
      <c r="L17" s="50">
        <f>SUM(L18:L20)</f>
        <v>9</v>
      </c>
      <c r="M17" s="25"/>
      <c r="N17" s="49">
        <f>SUM(N18:N20)</f>
        <v>4</v>
      </c>
      <c r="O17" s="25" t="s">
        <v>15</v>
      </c>
      <c r="P17" s="50">
        <f>SUM(P18:P20)</f>
        <v>12</v>
      </c>
      <c r="Q17" s="28"/>
      <c r="R17" s="29"/>
      <c r="S17" s="108"/>
      <c r="T17" s="69">
        <f>SUM(S18:S20)</f>
        <v>0.035806712962962964</v>
      </c>
      <c r="U17" s="101">
        <f>T17-T13</f>
        <v>0.0009780092592592549</v>
      </c>
      <c r="V17" s="165">
        <v>12</v>
      </c>
      <c r="W17" s="165" t="s">
        <v>64</v>
      </c>
    </row>
    <row r="18" spans="2:23" ht="12.75">
      <c r="B18" s="161"/>
      <c r="C18" s="64">
        <v>1</v>
      </c>
      <c r="D18" s="78" t="s">
        <v>39</v>
      </c>
      <c r="E18" s="26">
        <v>91</v>
      </c>
      <c r="F18" s="57">
        <v>0</v>
      </c>
      <c r="G18" s="58" t="s">
        <v>15</v>
      </c>
      <c r="H18" s="59">
        <v>0</v>
      </c>
      <c r="I18" s="59"/>
      <c r="J18" s="57">
        <v>0</v>
      </c>
      <c r="K18" s="58" t="s">
        <v>15</v>
      </c>
      <c r="L18" s="59">
        <v>3</v>
      </c>
      <c r="M18" s="37"/>
      <c r="N18" s="49">
        <f>F18+J18</f>
        <v>0</v>
      </c>
      <c r="O18" s="25" t="s">
        <v>15</v>
      </c>
      <c r="P18" s="50">
        <f>H18+L18</f>
        <v>3</v>
      </c>
      <c r="Q18" s="29">
        <v>0.0020833333333333333</v>
      </c>
      <c r="R18" s="29">
        <v>0.013887731481481482</v>
      </c>
      <c r="S18" s="109">
        <f>R18-Q18</f>
        <v>0.011804398148148149</v>
      </c>
      <c r="T18" s="46">
        <f>T17</f>
        <v>0.035806712962962964</v>
      </c>
      <c r="U18" s="102"/>
      <c r="V18" s="163"/>
      <c r="W18" s="163"/>
    </row>
    <row r="19" spans="2:23" ht="12.75">
      <c r="B19" s="161"/>
      <c r="C19" s="64">
        <v>2</v>
      </c>
      <c r="D19" s="78" t="s">
        <v>104</v>
      </c>
      <c r="E19" s="26">
        <v>90</v>
      </c>
      <c r="F19" s="57">
        <v>3</v>
      </c>
      <c r="G19" s="58" t="s">
        <v>15</v>
      </c>
      <c r="H19" s="59">
        <v>3</v>
      </c>
      <c r="I19" s="59"/>
      <c r="J19" s="57">
        <v>0</v>
      </c>
      <c r="K19" s="58" t="s">
        <v>15</v>
      </c>
      <c r="L19" s="59">
        <v>3</v>
      </c>
      <c r="M19" s="37"/>
      <c r="N19" s="49">
        <f>F19+J19</f>
        <v>3</v>
      </c>
      <c r="O19" s="25" t="s">
        <v>15</v>
      </c>
      <c r="P19" s="50">
        <f>H19+L19</f>
        <v>6</v>
      </c>
      <c r="Q19" s="29">
        <f>R18</f>
        <v>0.013887731481481482</v>
      </c>
      <c r="R19" s="29">
        <v>0.026322916666666668</v>
      </c>
      <c r="S19" s="109">
        <f>R19-Q19</f>
        <v>0.012435185185185186</v>
      </c>
      <c r="T19" s="46">
        <f>T18</f>
        <v>0.035806712962962964</v>
      </c>
      <c r="U19" s="102"/>
      <c r="V19" s="163"/>
      <c r="W19" s="163"/>
    </row>
    <row r="20" spans="2:23" ht="13.5" thickBot="1">
      <c r="B20" s="161"/>
      <c r="C20" s="64">
        <v>3</v>
      </c>
      <c r="D20" s="79" t="s">
        <v>103</v>
      </c>
      <c r="E20" s="38">
        <v>90</v>
      </c>
      <c r="F20" s="60">
        <v>0</v>
      </c>
      <c r="G20" s="61" t="s">
        <v>15</v>
      </c>
      <c r="H20" s="62">
        <v>0</v>
      </c>
      <c r="I20" s="62"/>
      <c r="J20" s="60">
        <v>1</v>
      </c>
      <c r="K20" s="61" t="s">
        <v>15</v>
      </c>
      <c r="L20" s="62">
        <v>3</v>
      </c>
      <c r="M20" s="55"/>
      <c r="N20" s="51">
        <f>F20+J20</f>
        <v>1</v>
      </c>
      <c r="O20" s="48" t="s">
        <v>15</v>
      </c>
      <c r="P20" s="52">
        <f>H20+L20</f>
        <v>3</v>
      </c>
      <c r="Q20" s="39">
        <f>R19</f>
        <v>0.026322916666666668</v>
      </c>
      <c r="R20" s="29">
        <v>0.0378900462962963</v>
      </c>
      <c r="S20" s="110">
        <f>R20-Q20</f>
        <v>0.011567129629629629</v>
      </c>
      <c r="T20" s="47">
        <f>T19</f>
        <v>0.035806712962962964</v>
      </c>
      <c r="U20" s="103"/>
      <c r="V20" s="164"/>
      <c r="W20" s="164"/>
    </row>
    <row r="21" spans="2:23" ht="18">
      <c r="B21" s="160">
        <v>3</v>
      </c>
      <c r="C21" s="68">
        <v>32</v>
      </c>
      <c r="D21" s="65" t="s">
        <v>32</v>
      </c>
      <c r="E21" s="3"/>
      <c r="F21" s="71">
        <f>SUM(F22:F24)</f>
        <v>2</v>
      </c>
      <c r="G21" s="72" t="s">
        <v>15</v>
      </c>
      <c r="H21" s="73">
        <f>SUM(H22:H24)</f>
        <v>9</v>
      </c>
      <c r="I21" s="73"/>
      <c r="J21" s="71">
        <f>SUM(J22:J24)</f>
        <v>3</v>
      </c>
      <c r="K21" s="72" t="s">
        <v>15</v>
      </c>
      <c r="L21" s="73">
        <f>SUM(L22:L24)</f>
        <v>7</v>
      </c>
      <c r="M21" s="72"/>
      <c r="N21" s="71">
        <f>SUM(N22:N24)</f>
        <v>5</v>
      </c>
      <c r="O21" s="72" t="s">
        <v>15</v>
      </c>
      <c r="P21" s="73">
        <f>SUM(P22:P24)</f>
        <v>16</v>
      </c>
      <c r="Q21" s="43"/>
      <c r="R21" s="29"/>
      <c r="S21" s="111"/>
      <c r="T21" s="54">
        <f>SUM(S22:S24)</f>
        <v>0.0360462962962963</v>
      </c>
      <c r="U21" s="104">
        <f>T21-T13</f>
        <v>0.0012175925925925896</v>
      </c>
      <c r="V21" s="165">
        <v>10</v>
      </c>
      <c r="W21" s="165" t="s">
        <v>64</v>
      </c>
    </row>
    <row r="22" spans="2:23" ht="12.75">
      <c r="B22" s="161"/>
      <c r="C22" s="64">
        <v>1</v>
      </c>
      <c r="D22" s="78" t="s">
        <v>52</v>
      </c>
      <c r="E22" s="26">
        <v>92</v>
      </c>
      <c r="F22" s="57">
        <v>1</v>
      </c>
      <c r="G22" s="58" t="s">
        <v>15</v>
      </c>
      <c r="H22" s="59">
        <v>3</v>
      </c>
      <c r="I22" s="59"/>
      <c r="J22" s="57">
        <v>1</v>
      </c>
      <c r="K22" s="58" t="s">
        <v>15</v>
      </c>
      <c r="L22" s="59">
        <v>3</v>
      </c>
      <c r="M22" s="37"/>
      <c r="N22" s="49">
        <f>F22+J22</f>
        <v>2</v>
      </c>
      <c r="O22" s="25" t="s">
        <v>15</v>
      </c>
      <c r="P22" s="50">
        <f>H22+L22</f>
        <v>6</v>
      </c>
      <c r="Q22" s="29">
        <v>0.0020833333333333333</v>
      </c>
      <c r="R22" s="29">
        <v>0.014332175925925924</v>
      </c>
      <c r="S22" s="109">
        <f>R22-Q22</f>
        <v>0.01224884259259259</v>
      </c>
      <c r="T22" s="46">
        <f>T21</f>
        <v>0.0360462962962963</v>
      </c>
      <c r="U22" s="102"/>
      <c r="V22" s="163"/>
      <c r="W22" s="163"/>
    </row>
    <row r="23" spans="2:23" ht="12.75">
      <c r="B23" s="161"/>
      <c r="C23" s="64">
        <v>2</v>
      </c>
      <c r="D23" s="78" t="s">
        <v>35</v>
      </c>
      <c r="E23" s="26">
        <v>90</v>
      </c>
      <c r="F23" s="57">
        <v>0</v>
      </c>
      <c r="G23" s="58" t="s">
        <v>15</v>
      </c>
      <c r="H23" s="59">
        <v>3</v>
      </c>
      <c r="I23" s="59"/>
      <c r="J23" s="57">
        <v>0</v>
      </c>
      <c r="K23" s="58" t="s">
        <v>15</v>
      </c>
      <c r="L23" s="59">
        <v>1</v>
      </c>
      <c r="M23" s="37"/>
      <c r="N23" s="49">
        <f>F23+J23</f>
        <v>0</v>
      </c>
      <c r="O23" s="25" t="s">
        <v>15</v>
      </c>
      <c r="P23" s="50">
        <f>H23+L23</f>
        <v>4</v>
      </c>
      <c r="Q23" s="29">
        <f>R22</f>
        <v>0.014332175925925924</v>
      </c>
      <c r="R23" s="29">
        <v>0.026060185185185183</v>
      </c>
      <c r="S23" s="109">
        <f>R23-Q23</f>
        <v>0.01172800925925926</v>
      </c>
      <c r="T23" s="46">
        <f>T22</f>
        <v>0.0360462962962963</v>
      </c>
      <c r="U23" s="102"/>
      <c r="V23" s="163"/>
      <c r="W23" s="163"/>
    </row>
    <row r="24" spans="2:23" ht="13.5" thickBot="1">
      <c r="B24" s="162"/>
      <c r="C24" s="64">
        <v>3</v>
      </c>
      <c r="D24" s="79" t="s">
        <v>53</v>
      </c>
      <c r="E24" s="38">
        <v>92</v>
      </c>
      <c r="F24" s="60">
        <v>1</v>
      </c>
      <c r="G24" s="61" t="s">
        <v>15</v>
      </c>
      <c r="H24" s="62">
        <v>3</v>
      </c>
      <c r="I24" s="62"/>
      <c r="J24" s="60">
        <v>2</v>
      </c>
      <c r="K24" s="61" t="s">
        <v>15</v>
      </c>
      <c r="L24" s="62">
        <v>3</v>
      </c>
      <c r="M24" s="55"/>
      <c r="N24" s="51">
        <f>F24+J24</f>
        <v>3</v>
      </c>
      <c r="O24" s="48" t="s">
        <v>15</v>
      </c>
      <c r="P24" s="52">
        <f>H24+L24</f>
        <v>6</v>
      </c>
      <c r="Q24" s="39">
        <f>R23</f>
        <v>0.026060185185185183</v>
      </c>
      <c r="R24" s="29">
        <v>0.03812962962962963</v>
      </c>
      <c r="S24" s="110">
        <f>R24-Q24</f>
        <v>0.012069444444444449</v>
      </c>
      <c r="T24" s="47">
        <f>T23</f>
        <v>0.0360462962962963</v>
      </c>
      <c r="U24" s="103"/>
      <c r="V24" s="164"/>
      <c r="W24" s="164"/>
    </row>
    <row r="25" spans="2:23" ht="18">
      <c r="B25" s="161">
        <v>4</v>
      </c>
      <c r="C25" s="68">
        <v>27</v>
      </c>
      <c r="D25" s="148" t="s">
        <v>66</v>
      </c>
      <c r="E25" s="67"/>
      <c r="F25" s="71">
        <f>SUM(F26:F28)</f>
        <v>5</v>
      </c>
      <c r="G25" s="72" t="s">
        <v>15</v>
      </c>
      <c r="H25" s="73">
        <f>SUM(H26:H28)</f>
        <v>6</v>
      </c>
      <c r="I25" s="73"/>
      <c r="J25" s="71">
        <f>SUM(J26:J28)</f>
        <v>3</v>
      </c>
      <c r="K25" s="72" t="s">
        <v>15</v>
      </c>
      <c r="L25" s="73">
        <f>SUM(L26:L28)</f>
        <v>8</v>
      </c>
      <c r="M25" s="72"/>
      <c r="N25" s="71">
        <f>SUM(N26:N28)</f>
        <v>8</v>
      </c>
      <c r="O25" s="72" t="s">
        <v>15</v>
      </c>
      <c r="P25" s="73">
        <f>SUM(P26:P28)</f>
        <v>14</v>
      </c>
      <c r="Q25" s="43"/>
      <c r="R25" s="29"/>
      <c r="S25" s="111"/>
      <c r="T25" s="54">
        <f>SUM(S26:S28)</f>
        <v>0.037842592592592594</v>
      </c>
      <c r="U25" s="104">
        <f>T25-T13</f>
        <v>0.0030138888888888854</v>
      </c>
      <c r="V25" s="165">
        <v>8</v>
      </c>
      <c r="W25" s="165"/>
    </row>
    <row r="26" spans="2:23" ht="12.75" customHeight="1">
      <c r="B26" s="161"/>
      <c r="C26" s="64">
        <v>1</v>
      </c>
      <c r="D26" s="78" t="s">
        <v>56</v>
      </c>
      <c r="E26" s="26">
        <v>92</v>
      </c>
      <c r="F26" s="57">
        <v>4</v>
      </c>
      <c r="G26" s="58" t="s">
        <v>15</v>
      </c>
      <c r="H26" s="59">
        <v>3</v>
      </c>
      <c r="I26" s="59"/>
      <c r="J26" s="57">
        <v>0</v>
      </c>
      <c r="K26" s="58" t="s">
        <v>15</v>
      </c>
      <c r="L26" s="59">
        <v>2</v>
      </c>
      <c r="M26" s="37"/>
      <c r="N26" s="49">
        <f>F26+J26</f>
        <v>4</v>
      </c>
      <c r="O26" s="25" t="s">
        <v>15</v>
      </c>
      <c r="P26" s="50">
        <f>H26+L26</f>
        <v>5</v>
      </c>
      <c r="Q26" s="29">
        <v>0.0020833333333333333</v>
      </c>
      <c r="R26" s="29">
        <v>0.015101851851851852</v>
      </c>
      <c r="S26" s="109">
        <f>R26-Q26</f>
        <v>0.01301851851851852</v>
      </c>
      <c r="T26" s="46">
        <f>T25</f>
        <v>0.037842592592592594</v>
      </c>
      <c r="U26" s="102"/>
      <c r="V26" s="163"/>
      <c r="W26" s="163"/>
    </row>
    <row r="27" spans="2:23" ht="12.75" customHeight="1">
      <c r="B27" s="161"/>
      <c r="C27" s="64">
        <v>2</v>
      </c>
      <c r="D27" s="78" t="s">
        <v>62</v>
      </c>
      <c r="E27" s="26">
        <v>92</v>
      </c>
      <c r="F27" s="57">
        <v>1</v>
      </c>
      <c r="G27" s="58" t="s">
        <v>15</v>
      </c>
      <c r="H27" s="59">
        <v>3</v>
      </c>
      <c r="I27" s="59"/>
      <c r="J27" s="57">
        <v>2</v>
      </c>
      <c r="K27" s="58" t="s">
        <v>15</v>
      </c>
      <c r="L27" s="59">
        <v>3</v>
      </c>
      <c r="M27" s="37"/>
      <c r="N27" s="49">
        <f>F27+J27</f>
        <v>3</v>
      </c>
      <c r="O27" s="25" t="s">
        <v>15</v>
      </c>
      <c r="P27" s="50">
        <f>H27+L27</f>
        <v>6</v>
      </c>
      <c r="Q27" s="29">
        <f>R26</f>
        <v>0.015101851851851852</v>
      </c>
      <c r="R27" s="29">
        <v>0.028115740740740736</v>
      </c>
      <c r="S27" s="109">
        <f>R27-Q27</f>
        <v>0.013013888888888884</v>
      </c>
      <c r="T27" s="46">
        <f>T26</f>
        <v>0.037842592592592594</v>
      </c>
      <c r="U27" s="102"/>
      <c r="V27" s="163"/>
      <c r="W27" s="163"/>
    </row>
    <row r="28" spans="2:23" ht="13.5" customHeight="1" thickBot="1">
      <c r="B28" s="161"/>
      <c r="C28" s="64">
        <v>3</v>
      </c>
      <c r="D28" s="79" t="s">
        <v>38</v>
      </c>
      <c r="E28" s="38">
        <v>91</v>
      </c>
      <c r="F28" s="60">
        <v>0</v>
      </c>
      <c r="G28" s="61" t="s">
        <v>15</v>
      </c>
      <c r="H28" s="62">
        <v>0</v>
      </c>
      <c r="I28" s="62"/>
      <c r="J28" s="60">
        <v>1</v>
      </c>
      <c r="K28" s="61" t="s">
        <v>15</v>
      </c>
      <c r="L28" s="62">
        <v>3</v>
      </c>
      <c r="M28" s="55"/>
      <c r="N28" s="51">
        <f>F28+J28</f>
        <v>1</v>
      </c>
      <c r="O28" s="48" t="s">
        <v>15</v>
      </c>
      <c r="P28" s="52">
        <f>H28+L28</f>
        <v>3</v>
      </c>
      <c r="Q28" s="39">
        <f>R27</f>
        <v>0.028115740740740736</v>
      </c>
      <c r="R28" s="29">
        <v>0.03992592592592593</v>
      </c>
      <c r="S28" s="110">
        <f>R28-Q28</f>
        <v>0.011810185185185191</v>
      </c>
      <c r="T28" s="47">
        <f>T27</f>
        <v>0.037842592592592594</v>
      </c>
      <c r="U28" s="103"/>
      <c r="V28" s="164"/>
      <c r="W28" s="164"/>
    </row>
    <row r="29" spans="2:23" ht="18">
      <c r="B29" s="160">
        <v>5</v>
      </c>
      <c r="C29" s="68">
        <v>30</v>
      </c>
      <c r="D29" s="148" t="s">
        <v>65</v>
      </c>
      <c r="E29" s="3"/>
      <c r="F29" s="71">
        <f>SUM(F30:F32)</f>
        <v>4</v>
      </c>
      <c r="G29" s="72" t="s">
        <v>15</v>
      </c>
      <c r="H29" s="73">
        <f>SUM(H30:H32)</f>
        <v>6</v>
      </c>
      <c r="I29" s="73"/>
      <c r="J29" s="71">
        <f>SUM(J30:J32)</f>
        <v>1</v>
      </c>
      <c r="K29" s="72" t="s">
        <v>15</v>
      </c>
      <c r="L29" s="73">
        <f>SUM(L30:L32)</f>
        <v>7</v>
      </c>
      <c r="M29" s="72"/>
      <c r="N29" s="71">
        <f>SUM(N30:N32)</f>
        <v>5</v>
      </c>
      <c r="O29" s="72" t="s">
        <v>15</v>
      </c>
      <c r="P29" s="73">
        <f>SUM(P30:P32)</f>
        <v>13</v>
      </c>
      <c r="Q29" s="44"/>
      <c r="R29" s="29"/>
      <c r="S29" s="112"/>
      <c r="T29" s="54">
        <f>SUM(S30:S32)</f>
        <v>0.03788078703703704</v>
      </c>
      <c r="U29" s="104">
        <f>T29-T13</f>
        <v>0.0030520833333333303</v>
      </c>
      <c r="V29" s="165">
        <v>6</v>
      </c>
      <c r="W29" s="165"/>
    </row>
    <row r="30" spans="2:23" ht="12.75" customHeight="1">
      <c r="B30" s="161"/>
      <c r="C30" s="64">
        <v>1</v>
      </c>
      <c r="D30" s="78" t="s">
        <v>67</v>
      </c>
      <c r="E30" s="26">
        <v>92</v>
      </c>
      <c r="F30" s="57">
        <v>3</v>
      </c>
      <c r="G30" s="58" t="s">
        <v>15</v>
      </c>
      <c r="H30" s="59">
        <v>3</v>
      </c>
      <c r="I30" s="59"/>
      <c r="J30" s="57">
        <v>0</v>
      </c>
      <c r="K30" s="58" t="s">
        <v>15</v>
      </c>
      <c r="L30" s="59">
        <v>2</v>
      </c>
      <c r="M30" s="37"/>
      <c r="N30" s="49">
        <f>F30+J30</f>
        <v>3</v>
      </c>
      <c r="O30" s="25" t="s">
        <v>15</v>
      </c>
      <c r="P30" s="50">
        <f>H30+L30</f>
        <v>5</v>
      </c>
      <c r="Q30" s="29">
        <v>0.0020833333333333333</v>
      </c>
      <c r="R30" s="29">
        <v>0.015122685185185185</v>
      </c>
      <c r="S30" s="109">
        <f>R30-Q30</f>
        <v>0.013039351851851852</v>
      </c>
      <c r="T30" s="46">
        <f>T29</f>
        <v>0.03788078703703704</v>
      </c>
      <c r="U30" s="102"/>
      <c r="V30" s="163"/>
      <c r="W30" s="163"/>
    </row>
    <row r="31" spans="2:23" ht="12.75" customHeight="1">
      <c r="B31" s="161"/>
      <c r="C31" s="64">
        <v>2</v>
      </c>
      <c r="D31" s="78" t="s">
        <v>34</v>
      </c>
      <c r="E31" s="26">
        <v>90</v>
      </c>
      <c r="F31" s="57">
        <v>0</v>
      </c>
      <c r="G31" s="58" t="s">
        <v>15</v>
      </c>
      <c r="H31" s="59">
        <v>0</v>
      </c>
      <c r="I31" s="59"/>
      <c r="J31" s="57">
        <v>0</v>
      </c>
      <c r="K31" s="58" t="s">
        <v>15</v>
      </c>
      <c r="L31" s="59">
        <v>2</v>
      </c>
      <c r="M31" s="37"/>
      <c r="N31" s="49">
        <f>F31+J31</f>
        <v>0</v>
      </c>
      <c r="O31" s="25" t="s">
        <v>15</v>
      </c>
      <c r="P31" s="50">
        <f>H31+L31</f>
        <v>2</v>
      </c>
      <c r="Q31" s="29">
        <f>R30</f>
        <v>0.015122685185185185</v>
      </c>
      <c r="R31" s="29">
        <v>0.027158564814814812</v>
      </c>
      <c r="S31" s="109">
        <f>R31-Q31</f>
        <v>0.012035879629629627</v>
      </c>
      <c r="T31" s="46">
        <f>T30</f>
        <v>0.03788078703703704</v>
      </c>
      <c r="U31" s="102"/>
      <c r="V31" s="163"/>
      <c r="W31" s="163"/>
    </row>
    <row r="32" spans="2:23" ht="13.5" customHeight="1" thickBot="1">
      <c r="B32" s="162"/>
      <c r="C32" s="64">
        <v>3</v>
      </c>
      <c r="D32" s="79" t="s">
        <v>58</v>
      </c>
      <c r="E32" s="38">
        <v>92</v>
      </c>
      <c r="F32" s="60">
        <v>1</v>
      </c>
      <c r="G32" s="61" t="s">
        <v>15</v>
      </c>
      <c r="H32" s="62">
        <v>3</v>
      </c>
      <c r="I32" s="62"/>
      <c r="J32" s="60">
        <v>1</v>
      </c>
      <c r="K32" s="61" t="s">
        <v>15</v>
      </c>
      <c r="L32" s="62">
        <v>3</v>
      </c>
      <c r="M32" s="55"/>
      <c r="N32" s="51">
        <f>F32+J32</f>
        <v>2</v>
      </c>
      <c r="O32" s="48" t="s">
        <v>15</v>
      </c>
      <c r="P32" s="52">
        <f>H32+L32</f>
        <v>6</v>
      </c>
      <c r="Q32" s="39">
        <f>R31</f>
        <v>0.027158564814814812</v>
      </c>
      <c r="R32" s="29">
        <v>0.03996412037037037</v>
      </c>
      <c r="S32" s="110">
        <f>R32-Q32</f>
        <v>0.01280555555555556</v>
      </c>
      <c r="T32" s="47">
        <f>T31</f>
        <v>0.03788078703703704</v>
      </c>
      <c r="U32" s="103"/>
      <c r="V32" s="164"/>
      <c r="W32" s="164"/>
    </row>
    <row r="33" spans="2:23" ht="18">
      <c r="B33" s="160">
        <v>6</v>
      </c>
      <c r="C33" s="68">
        <v>29</v>
      </c>
      <c r="D33" s="65" t="s">
        <v>50</v>
      </c>
      <c r="E33" s="43"/>
      <c r="F33" s="71">
        <f>SUM(F34:F36)</f>
        <v>4</v>
      </c>
      <c r="G33" s="72" t="s">
        <v>15</v>
      </c>
      <c r="H33" s="73">
        <f>SUM(H34:H36)</f>
        <v>6</v>
      </c>
      <c r="I33" s="73"/>
      <c r="J33" s="71">
        <f>SUM(J34:J36)</f>
        <v>4</v>
      </c>
      <c r="K33" s="72" t="s">
        <v>15</v>
      </c>
      <c r="L33" s="73">
        <f>SUM(L34:L36)</f>
        <v>7</v>
      </c>
      <c r="M33" s="72"/>
      <c r="N33" s="71">
        <f>SUM(N34:N36)</f>
        <v>8</v>
      </c>
      <c r="O33" s="72" t="s">
        <v>15</v>
      </c>
      <c r="P33" s="73">
        <f>SUM(P34:P36)</f>
        <v>13</v>
      </c>
      <c r="Q33" s="44"/>
      <c r="R33" s="29"/>
      <c r="S33" s="112"/>
      <c r="T33" s="54">
        <f>SUM(S34:S36)</f>
        <v>0.04050578703703704</v>
      </c>
      <c r="U33" s="104">
        <f>T33-T13</f>
        <v>0.005677083333333333</v>
      </c>
      <c r="V33" s="165">
        <v>4</v>
      </c>
      <c r="W33" s="165"/>
    </row>
    <row r="34" spans="2:23" ht="12.75" customHeight="1">
      <c r="B34" s="161"/>
      <c r="C34" s="64">
        <v>1</v>
      </c>
      <c r="D34" s="80" t="s">
        <v>59</v>
      </c>
      <c r="E34" s="26">
        <v>92</v>
      </c>
      <c r="F34" s="57">
        <v>0</v>
      </c>
      <c r="G34" s="58" t="s">
        <v>15</v>
      </c>
      <c r="H34" s="59">
        <v>0</v>
      </c>
      <c r="I34" s="59"/>
      <c r="J34" s="57">
        <v>0</v>
      </c>
      <c r="K34" s="58" t="s">
        <v>15</v>
      </c>
      <c r="L34" s="59">
        <v>1</v>
      </c>
      <c r="M34" s="37"/>
      <c r="N34" s="49">
        <f>F34+J34</f>
        <v>0</v>
      </c>
      <c r="O34" s="25" t="s">
        <v>15</v>
      </c>
      <c r="P34" s="50">
        <f>H34+L34</f>
        <v>1</v>
      </c>
      <c r="Q34" s="29">
        <v>0.0020833333333333333</v>
      </c>
      <c r="R34" s="29">
        <v>0.014158564814814813</v>
      </c>
      <c r="S34" s="109">
        <f>R34-Q34</f>
        <v>0.01207523148148148</v>
      </c>
      <c r="T34" s="46">
        <f>T33</f>
        <v>0.04050578703703704</v>
      </c>
      <c r="U34" s="102"/>
      <c r="V34" s="163"/>
      <c r="W34" s="163"/>
    </row>
    <row r="35" spans="2:23" ht="12.75" customHeight="1">
      <c r="B35" s="161"/>
      <c r="C35" s="64">
        <v>2</v>
      </c>
      <c r="D35" s="80" t="s">
        <v>54</v>
      </c>
      <c r="E35" s="31">
        <v>92</v>
      </c>
      <c r="F35" s="57">
        <v>2</v>
      </c>
      <c r="G35" s="58" t="s">
        <v>15</v>
      </c>
      <c r="H35" s="59">
        <v>3</v>
      </c>
      <c r="I35" s="59"/>
      <c r="J35" s="57">
        <v>3</v>
      </c>
      <c r="K35" s="58" t="s">
        <v>15</v>
      </c>
      <c r="L35" s="59">
        <v>3</v>
      </c>
      <c r="M35" s="37"/>
      <c r="N35" s="49">
        <f>F35+J35</f>
        <v>5</v>
      </c>
      <c r="O35" s="25" t="s">
        <v>15</v>
      </c>
      <c r="P35" s="50">
        <f>H35+L35</f>
        <v>6</v>
      </c>
      <c r="Q35" s="29">
        <f>R34</f>
        <v>0.014158564814814813</v>
      </c>
      <c r="R35" s="29">
        <v>0.02719444444444444</v>
      </c>
      <c r="S35" s="109">
        <f>R35-Q35</f>
        <v>0.013035879629629628</v>
      </c>
      <c r="T35" s="46">
        <f>T34</f>
        <v>0.04050578703703704</v>
      </c>
      <c r="U35" s="102"/>
      <c r="V35" s="163"/>
      <c r="W35" s="163"/>
    </row>
    <row r="36" spans="2:23" ht="13.5" customHeight="1" thickBot="1">
      <c r="B36" s="162"/>
      <c r="C36" s="142">
        <v>3</v>
      </c>
      <c r="D36" s="63" t="s">
        <v>68</v>
      </c>
      <c r="E36" s="38">
        <v>92</v>
      </c>
      <c r="F36" s="60">
        <v>2</v>
      </c>
      <c r="G36" s="61" t="s">
        <v>15</v>
      </c>
      <c r="H36" s="62">
        <v>3</v>
      </c>
      <c r="I36" s="62"/>
      <c r="J36" s="60">
        <v>1</v>
      </c>
      <c r="K36" s="61" t="s">
        <v>15</v>
      </c>
      <c r="L36" s="62">
        <v>3</v>
      </c>
      <c r="M36" s="55"/>
      <c r="N36" s="51">
        <f>F36+J36</f>
        <v>3</v>
      </c>
      <c r="O36" s="48" t="s">
        <v>15</v>
      </c>
      <c r="P36" s="52">
        <f>H36+L36</f>
        <v>6</v>
      </c>
      <c r="Q36" s="39">
        <f>R35</f>
        <v>0.02719444444444444</v>
      </c>
      <c r="R36" s="29">
        <v>0.042589120370370374</v>
      </c>
      <c r="S36" s="110">
        <f>R36-Q36</f>
        <v>0.015394675925925933</v>
      </c>
      <c r="T36" s="47">
        <f>T35</f>
        <v>0.04050578703703704</v>
      </c>
      <c r="U36" s="103"/>
      <c r="V36" s="164"/>
      <c r="W36" s="164"/>
    </row>
    <row r="39" spans="20:21" ht="15">
      <c r="T39" s="82" t="s">
        <v>22</v>
      </c>
      <c r="U39" s="105"/>
    </row>
    <row r="41" spans="20:21" ht="15">
      <c r="T41" s="82" t="s">
        <v>201</v>
      </c>
      <c r="U41" s="105"/>
    </row>
  </sheetData>
  <sheetProtection/>
  <mergeCells count="24">
    <mergeCell ref="B33:B36"/>
    <mergeCell ref="V33:V36"/>
    <mergeCell ref="W33:W36"/>
    <mergeCell ref="A2:W2"/>
    <mergeCell ref="A4:W4"/>
    <mergeCell ref="A3:W3"/>
    <mergeCell ref="W25:W28"/>
    <mergeCell ref="B29:B32"/>
    <mergeCell ref="V29:V32"/>
    <mergeCell ref="W29:W32"/>
    <mergeCell ref="B25:B28"/>
    <mergeCell ref="B13:B16"/>
    <mergeCell ref="B21:B24"/>
    <mergeCell ref="B17:B20"/>
    <mergeCell ref="W13:W16"/>
    <mergeCell ref="W17:W20"/>
    <mergeCell ref="W21:W24"/>
    <mergeCell ref="V13:V16"/>
    <mergeCell ref="N12:P12"/>
    <mergeCell ref="J12:L12"/>
    <mergeCell ref="F12:H12"/>
    <mergeCell ref="V25:V28"/>
    <mergeCell ref="V21:V24"/>
    <mergeCell ref="V17:V20"/>
  </mergeCells>
  <printOptions horizontalCentered="1"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PageLayoutView="0" workbookViewId="0" topLeftCell="A1">
      <selection activeCell="Z13" sqref="Z13"/>
    </sheetView>
  </sheetViews>
  <sheetFormatPr defaultColWidth="9.00390625" defaultRowHeight="12.75"/>
  <cols>
    <col min="1" max="1" width="1.12109375" style="0" customWidth="1"/>
    <col min="2" max="2" width="2.75390625" style="16" customWidth="1"/>
    <col min="3" max="3" width="4.125" style="0" customWidth="1"/>
    <col min="4" max="4" width="33.625" style="0" customWidth="1"/>
    <col min="5" max="5" width="2.75390625" style="90" customWidth="1"/>
    <col min="6" max="6" width="1.75390625" style="0" customWidth="1"/>
    <col min="7" max="7" width="1.37890625" style="0" customWidth="1"/>
    <col min="8" max="8" width="1.75390625" style="0" customWidth="1"/>
    <col min="9" max="9" width="1.00390625" style="0" customWidth="1"/>
    <col min="10" max="10" width="1.75390625" style="0" customWidth="1"/>
    <col min="11" max="11" width="1.25" style="0" customWidth="1"/>
    <col min="12" max="12" width="1.75390625" style="0" customWidth="1"/>
    <col min="13" max="13" width="1.00390625" style="0" customWidth="1"/>
    <col min="14" max="14" width="2.875" style="0" customWidth="1"/>
    <col min="15" max="15" width="1.75390625" style="0" customWidth="1"/>
    <col min="16" max="16" width="2.75390625" style="0" customWidth="1"/>
    <col min="17" max="18" width="11.375" style="0" hidden="1" customWidth="1"/>
    <col min="19" max="19" width="8.00390625" style="90" customWidth="1"/>
    <col min="20" max="20" width="9.625" style="0" customWidth="1"/>
    <col min="21" max="21" width="8.25390625" style="90" customWidth="1"/>
    <col min="22" max="22" width="3.75390625" style="0" customWidth="1"/>
    <col min="23" max="23" width="3.00390625" style="0" customWidth="1"/>
  </cols>
  <sheetData>
    <row r="1" spans="1:21" ht="23.25">
      <c r="A1" s="14"/>
      <c r="B1" s="76"/>
      <c r="C1" s="17"/>
      <c r="D1" s="17"/>
      <c r="E1" s="8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8"/>
      <c r="R1" s="18"/>
      <c r="S1" s="115"/>
      <c r="T1" s="18"/>
      <c r="U1" s="89"/>
    </row>
    <row r="2" spans="1:23" ht="20.25">
      <c r="A2" s="166" t="s">
        <v>44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4" ht="15.75">
      <c r="A3" s="168" t="s">
        <v>209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6"/>
    </row>
    <row r="4" spans="1:23" ht="15.75">
      <c r="A4" s="168" t="s">
        <v>200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1:21" ht="18">
      <c r="A5" s="22"/>
      <c r="B5" s="76"/>
      <c r="C5" s="20"/>
      <c r="D5" s="20"/>
      <c r="E5" s="8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89"/>
      <c r="T5" s="19"/>
      <c r="U5" s="89"/>
    </row>
    <row r="6" spans="1:21" ht="18">
      <c r="A6" s="20" t="s">
        <v>218</v>
      </c>
      <c r="B6" s="76"/>
      <c r="C6" s="20"/>
      <c r="D6" s="20"/>
      <c r="E6" s="8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89"/>
      <c r="T6" s="19"/>
      <c r="U6" s="89"/>
    </row>
    <row r="7" spans="1:21" ht="14.25" customHeight="1">
      <c r="A7" s="19"/>
      <c r="B7" s="77"/>
      <c r="C7" s="19"/>
      <c r="D7" s="19"/>
      <c r="E7" s="8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3"/>
      <c r="R7" s="23"/>
      <c r="S7" s="115"/>
      <c r="T7" s="23"/>
      <c r="U7" s="89"/>
    </row>
    <row r="8" spans="2:16" ht="15.75">
      <c r="B8" s="15" t="s">
        <v>46</v>
      </c>
      <c r="C8" s="15"/>
      <c r="D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20" ht="15.75">
      <c r="B9" s="15" t="s">
        <v>199</v>
      </c>
      <c r="C9" s="15"/>
      <c r="D9" s="15"/>
      <c r="E9" s="10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 t="s">
        <v>216</v>
      </c>
      <c r="T9" s="15"/>
    </row>
    <row r="10" ht="15.75" thickBot="1"/>
    <row r="11" spans="1:23" ht="16.5" thickBot="1">
      <c r="A11" s="24"/>
      <c r="B11" s="1" t="s">
        <v>7</v>
      </c>
      <c r="C11" s="42" t="s">
        <v>0</v>
      </c>
      <c r="D11" s="9" t="s">
        <v>16</v>
      </c>
      <c r="E11" s="81" t="s">
        <v>10</v>
      </c>
      <c r="F11" s="34" t="s">
        <v>18</v>
      </c>
      <c r="G11" s="36"/>
      <c r="H11" s="36"/>
      <c r="I11" s="36"/>
      <c r="J11" s="36"/>
      <c r="K11" s="36"/>
      <c r="L11" s="36"/>
      <c r="M11" s="36"/>
      <c r="N11" s="36"/>
      <c r="O11" s="36"/>
      <c r="P11" s="35"/>
      <c r="Q11" s="9" t="s">
        <v>11</v>
      </c>
      <c r="R11" s="9" t="s">
        <v>11</v>
      </c>
      <c r="S11" s="106" t="s">
        <v>19</v>
      </c>
      <c r="T11" s="9" t="s">
        <v>19</v>
      </c>
      <c r="U11" s="100" t="s">
        <v>20</v>
      </c>
      <c r="V11" s="74" t="s">
        <v>8</v>
      </c>
      <c r="W11" s="144" t="s">
        <v>25</v>
      </c>
    </row>
    <row r="12" spans="1:23" ht="16.5" thickBot="1">
      <c r="A12" s="24"/>
      <c r="B12" s="12"/>
      <c r="C12" s="53" t="s">
        <v>29</v>
      </c>
      <c r="D12" s="10" t="s">
        <v>17</v>
      </c>
      <c r="E12" s="91"/>
      <c r="F12" s="169" t="s">
        <v>5</v>
      </c>
      <c r="G12" s="170"/>
      <c r="H12" s="171"/>
      <c r="I12" s="45"/>
      <c r="J12" s="169" t="s">
        <v>6</v>
      </c>
      <c r="K12" s="170"/>
      <c r="L12" s="171"/>
      <c r="M12" s="45"/>
      <c r="N12" s="169" t="s">
        <v>10</v>
      </c>
      <c r="O12" s="170"/>
      <c r="P12" s="171"/>
      <c r="Q12" s="10" t="s">
        <v>12</v>
      </c>
      <c r="R12" s="10" t="s">
        <v>13</v>
      </c>
      <c r="S12" s="107" t="s">
        <v>23</v>
      </c>
      <c r="T12" s="10" t="s">
        <v>14</v>
      </c>
      <c r="U12" s="70" t="s">
        <v>21</v>
      </c>
      <c r="V12" s="75" t="s">
        <v>24</v>
      </c>
      <c r="W12" s="145"/>
    </row>
    <row r="13" spans="2:23" ht="18">
      <c r="B13" s="161">
        <v>1</v>
      </c>
      <c r="C13" s="66">
        <v>17</v>
      </c>
      <c r="D13" s="65" t="s">
        <v>93</v>
      </c>
      <c r="E13" s="5"/>
      <c r="F13" s="49">
        <f>SUM(F14:F16)</f>
        <v>1</v>
      </c>
      <c r="G13" s="25" t="s">
        <v>15</v>
      </c>
      <c r="H13" s="50">
        <f>SUM(H14:H16)</f>
        <v>3</v>
      </c>
      <c r="I13" s="50"/>
      <c r="J13" s="49">
        <f>SUM(J14:J16)</f>
        <v>3</v>
      </c>
      <c r="K13" s="25" t="s">
        <v>15</v>
      </c>
      <c r="L13" s="50">
        <f>SUM(L14:L16)</f>
        <v>4</v>
      </c>
      <c r="M13" s="25"/>
      <c r="N13" s="49">
        <f>SUM(N14:N16)</f>
        <v>4</v>
      </c>
      <c r="O13" s="25" t="s">
        <v>15</v>
      </c>
      <c r="P13" s="50">
        <f>SUM(P14:P16)</f>
        <v>7</v>
      </c>
      <c r="Q13" s="7"/>
      <c r="R13" s="7"/>
      <c r="S13" s="113"/>
      <c r="T13" s="69">
        <f>SUM(S14:S16)</f>
        <v>0.03391782407407408</v>
      </c>
      <c r="U13" s="101">
        <f>T13-T13</f>
        <v>0</v>
      </c>
      <c r="V13" s="163">
        <v>15</v>
      </c>
      <c r="W13" s="163" t="s">
        <v>63</v>
      </c>
    </row>
    <row r="14" spans="2:23" ht="12.75">
      <c r="B14" s="161"/>
      <c r="C14" s="64">
        <v>1</v>
      </c>
      <c r="D14" s="78" t="s">
        <v>42</v>
      </c>
      <c r="E14" s="26">
        <v>91</v>
      </c>
      <c r="F14" s="57">
        <v>1</v>
      </c>
      <c r="G14" s="58" t="s">
        <v>15</v>
      </c>
      <c r="H14" s="59">
        <v>3</v>
      </c>
      <c r="I14" s="59"/>
      <c r="J14" s="57">
        <v>0</v>
      </c>
      <c r="K14" s="58" t="s">
        <v>15</v>
      </c>
      <c r="L14" s="59">
        <v>0</v>
      </c>
      <c r="M14" s="37"/>
      <c r="N14" s="49">
        <f>F14+J14</f>
        <v>1</v>
      </c>
      <c r="O14" s="25" t="s">
        <v>15</v>
      </c>
      <c r="P14" s="50">
        <f>H14+L14</f>
        <v>3</v>
      </c>
      <c r="Q14" s="29">
        <v>0.0020833333333333333</v>
      </c>
      <c r="R14" s="29">
        <v>0.012638888888888889</v>
      </c>
      <c r="S14" s="109">
        <f>R14-Q14</f>
        <v>0.010555555555555556</v>
      </c>
      <c r="T14" s="46">
        <f>T13</f>
        <v>0.03391782407407408</v>
      </c>
      <c r="U14" s="102"/>
      <c r="V14" s="163"/>
      <c r="W14" s="163"/>
    </row>
    <row r="15" spans="2:23" ht="12.75">
      <c r="B15" s="161"/>
      <c r="C15" s="64">
        <v>2</v>
      </c>
      <c r="D15" s="78" t="s">
        <v>95</v>
      </c>
      <c r="E15" s="26">
        <v>90</v>
      </c>
      <c r="F15" s="57">
        <v>0</v>
      </c>
      <c r="G15" s="58" t="s">
        <v>15</v>
      </c>
      <c r="H15" s="59">
        <v>0</v>
      </c>
      <c r="I15" s="59"/>
      <c r="J15" s="57">
        <v>0</v>
      </c>
      <c r="K15" s="58" t="s">
        <v>15</v>
      </c>
      <c r="L15" s="59">
        <v>1</v>
      </c>
      <c r="M15" s="37"/>
      <c r="N15" s="49">
        <f>F15+J15</f>
        <v>0</v>
      </c>
      <c r="O15" s="25" t="s">
        <v>15</v>
      </c>
      <c r="P15" s="50">
        <f>H15+L15</f>
        <v>1</v>
      </c>
      <c r="Q15" s="29">
        <f>R14</f>
        <v>0.012638888888888889</v>
      </c>
      <c r="R15" s="29">
        <v>0.023563657407407405</v>
      </c>
      <c r="S15" s="109">
        <f>R15-Q15</f>
        <v>0.010924768518518516</v>
      </c>
      <c r="T15" s="46">
        <f>T14</f>
        <v>0.03391782407407408</v>
      </c>
      <c r="U15" s="102"/>
      <c r="V15" s="163"/>
      <c r="W15" s="163"/>
    </row>
    <row r="16" spans="2:23" ht="13.5" thickBot="1">
      <c r="B16" s="162"/>
      <c r="C16" s="64">
        <v>3</v>
      </c>
      <c r="D16" s="79" t="s">
        <v>41</v>
      </c>
      <c r="E16" s="38">
        <v>92</v>
      </c>
      <c r="F16" s="60">
        <v>0</v>
      </c>
      <c r="G16" s="61" t="s">
        <v>15</v>
      </c>
      <c r="H16" s="62">
        <v>0</v>
      </c>
      <c r="I16" s="62"/>
      <c r="J16" s="60">
        <v>3</v>
      </c>
      <c r="K16" s="61" t="s">
        <v>15</v>
      </c>
      <c r="L16" s="62">
        <v>3</v>
      </c>
      <c r="M16" s="55"/>
      <c r="N16" s="51">
        <f>F16+J16</f>
        <v>3</v>
      </c>
      <c r="O16" s="48" t="s">
        <v>15</v>
      </c>
      <c r="P16" s="52">
        <f>H16+L16</f>
        <v>3</v>
      </c>
      <c r="Q16" s="39">
        <f>R15</f>
        <v>0.023563657407407405</v>
      </c>
      <c r="R16" s="29">
        <v>0.03600115740740741</v>
      </c>
      <c r="S16" s="110">
        <f>R16-Q16</f>
        <v>0.012437500000000008</v>
      </c>
      <c r="T16" s="47">
        <f>T15</f>
        <v>0.03391782407407408</v>
      </c>
      <c r="U16" s="103"/>
      <c r="V16" s="164"/>
      <c r="W16" s="164"/>
    </row>
    <row r="17" spans="2:23" ht="18">
      <c r="B17" s="161">
        <v>2</v>
      </c>
      <c r="C17" s="68">
        <v>19</v>
      </c>
      <c r="D17" s="65" t="s">
        <v>94</v>
      </c>
      <c r="E17" s="5"/>
      <c r="F17" s="49">
        <f>SUM(F18:F20)</f>
        <v>7</v>
      </c>
      <c r="G17" s="25" t="s">
        <v>15</v>
      </c>
      <c r="H17" s="50">
        <f>SUM(H18:H20)</f>
        <v>9</v>
      </c>
      <c r="I17" s="50"/>
      <c r="J17" s="49">
        <f>SUM(J18:J20)</f>
        <v>1</v>
      </c>
      <c r="K17" s="25" t="s">
        <v>15</v>
      </c>
      <c r="L17" s="50">
        <f>SUM(L18:L20)</f>
        <v>4</v>
      </c>
      <c r="M17" s="25"/>
      <c r="N17" s="49">
        <f>SUM(N18:N20)</f>
        <v>8</v>
      </c>
      <c r="O17" s="25" t="s">
        <v>15</v>
      </c>
      <c r="P17" s="50">
        <f>SUM(P18:P20)</f>
        <v>13</v>
      </c>
      <c r="Q17" s="28"/>
      <c r="R17" s="28"/>
      <c r="S17" s="108"/>
      <c r="T17" s="69">
        <f>SUM(S18:S20)</f>
        <v>0.03566087962962963</v>
      </c>
      <c r="U17" s="101">
        <f>T17-T13</f>
        <v>0.0017430555555555532</v>
      </c>
      <c r="V17" s="163">
        <v>12</v>
      </c>
      <c r="W17" s="163" t="s">
        <v>64</v>
      </c>
    </row>
    <row r="18" spans="2:23" ht="12.75">
      <c r="B18" s="161"/>
      <c r="C18" s="64">
        <v>1</v>
      </c>
      <c r="D18" s="78" t="s">
        <v>43</v>
      </c>
      <c r="E18" s="26">
        <v>91</v>
      </c>
      <c r="F18" s="57">
        <v>2</v>
      </c>
      <c r="G18" s="58" t="s">
        <v>15</v>
      </c>
      <c r="H18" s="59">
        <v>3</v>
      </c>
      <c r="I18" s="59"/>
      <c r="J18" s="57">
        <v>0</v>
      </c>
      <c r="K18" s="58" t="s">
        <v>15</v>
      </c>
      <c r="L18" s="59">
        <v>1</v>
      </c>
      <c r="M18" s="37"/>
      <c r="N18" s="49">
        <f>F18+J18</f>
        <v>2</v>
      </c>
      <c r="O18" s="25" t="s">
        <v>15</v>
      </c>
      <c r="P18" s="50">
        <f>H18+L18</f>
        <v>4</v>
      </c>
      <c r="Q18" s="29">
        <v>0.0020833333333333333</v>
      </c>
      <c r="R18" s="29">
        <v>0.013287037037037036</v>
      </c>
      <c r="S18" s="109">
        <f>R18-Q18</f>
        <v>0.011203703703703704</v>
      </c>
      <c r="T18" s="46">
        <f>T17</f>
        <v>0.03566087962962963</v>
      </c>
      <c r="U18" s="102"/>
      <c r="V18" s="163"/>
      <c r="W18" s="163"/>
    </row>
    <row r="19" spans="2:23" ht="12.75">
      <c r="B19" s="161"/>
      <c r="C19" s="64">
        <v>2</v>
      </c>
      <c r="D19" s="78" t="s">
        <v>36</v>
      </c>
      <c r="E19" s="26">
        <v>91</v>
      </c>
      <c r="F19" s="57">
        <v>1</v>
      </c>
      <c r="G19" s="58" t="s">
        <v>15</v>
      </c>
      <c r="H19" s="59">
        <v>3</v>
      </c>
      <c r="I19" s="59"/>
      <c r="J19" s="57">
        <v>0</v>
      </c>
      <c r="K19" s="58" t="s">
        <v>15</v>
      </c>
      <c r="L19" s="59">
        <v>0</v>
      </c>
      <c r="M19" s="37"/>
      <c r="N19" s="49">
        <f>F19+J19</f>
        <v>1</v>
      </c>
      <c r="O19" s="25" t="s">
        <v>15</v>
      </c>
      <c r="P19" s="50">
        <f>H19+L19</f>
        <v>3</v>
      </c>
      <c r="Q19" s="29">
        <f>R18</f>
        <v>0.013287037037037036</v>
      </c>
      <c r="R19" s="29">
        <v>0.024386574074074074</v>
      </c>
      <c r="S19" s="109">
        <f>R19-Q19</f>
        <v>0.011099537037037038</v>
      </c>
      <c r="T19" s="46">
        <f>T18</f>
        <v>0.03566087962962963</v>
      </c>
      <c r="U19" s="102"/>
      <c r="V19" s="163"/>
      <c r="W19" s="163"/>
    </row>
    <row r="20" spans="2:23" ht="13.5" thickBot="1">
      <c r="B20" s="161"/>
      <c r="C20" s="64">
        <v>3</v>
      </c>
      <c r="D20" s="79" t="s">
        <v>96</v>
      </c>
      <c r="E20" s="38">
        <v>91</v>
      </c>
      <c r="F20" s="60">
        <v>4</v>
      </c>
      <c r="G20" s="61" t="s">
        <v>15</v>
      </c>
      <c r="H20" s="62">
        <v>3</v>
      </c>
      <c r="I20" s="62"/>
      <c r="J20" s="60">
        <v>1</v>
      </c>
      <c r="K20" s="61" t="s">
        <v>15</v>
      </c>
      <c r="L20" s="62">
        <v>3</v>
      </c>
      <c r="M20" s="55"/>
      <c r="N20" s="51">
        <f>F20+J20</f>
        <v>5</v>
      </c>
      <c r="O20" s="48" t="s">
        <v>15</v>
      </c>
      <c r="P20" s="52">
        <f>H20+L20</f>
        <v>6</v>
      </c>
      <c r="Q20" s="39">
        <f>R19</f>
        <v>0.024386574074074074</v>
      </c>
      <c r="R20" s="29">
        <v>0.037744212962962966</v>
      </c>
      <c r="S20" s="110">
        <f>R20-Q20</f>
        <v>0.013357638888888891</v>
      </c>
      <c r="T20" s="47">
        <f>T19</f>
        <v>0.03566087962962963</v>
      </c>
      <c r="U20" s="103"/>
      <c r="V20" s="164"/>
      <c r="W20" s="164"/>
    </row>
    <row r="21" spans="2:23" ht="18">
      <c r="B21" s="160">
        <v>3</v>
      </c>
      <c r="C21" s="68">
        <v>18</v>
      </c>
      <c r="D21" s="65" t="s">
        <v>47</v>
      </c>
      <c r="E21" s="5"/>
      <c r="F21" s="71">
        <f>SUM(F22:F24)</f>
        <v>6</v>
      </c>
      <c r="G21" s="72" t="s">
        <v>15</v>
      </c>
      <c r="H21" s="73">
        <f>SUM(H22:H24)</f>
        <v>6</v>
      </c>
      <c r="I21" s="73"/>
      <c r="J21" s="71">
        <f>SUM(J22:J24)</f>
        <v>5</v>
      </c>
      <c r="K21" s="72" t="s">
        <v>15</v>
      </c>
      <c r="L21" s="73">
        <f>SUM(L22:L24)</f>
        <v>9</v>
      </c>
      <c r="M21" s="72"/>
      <c r="N21" s="71">
        <f>SUM(N22:N24)</f>
        <v>11</v>
      </c>
      <c r="O21" s="72" t="s">
        <v>15</v>
      </c>
      <c r="P21" s="73">
        <f>SUM(P22:P24)</f>
        <v>15</v>
      </c>
      <c r="Q21" s="44"/>
      <c r="R21" s="44"/>
      <c r="S21" s="112"/>
      <c r="T21" s="54">
        <f>SUM(S22:S24)</f>
        <v>0.03873958333333333</v>
      </c>
      <c r="U21" s="104">
        <f>T21-T13</f>
        <v>0.004821759259259248</v>
      </c>
      <c r="V21" s="165">
        <v>10</v>
      </c>
      <c r="W21" s="165" t="s">
        <v>64</v>
      </c>
    </row>
    <row r="22" spans="2:23" ht="12.75">
      <c r="B22" s="161"/>
      <c r="C22" s="64">
        <v>1</v>
      </c>
      <c r="D22" s="78" t="s">
        <v>98</v>
      </c>
      <c r="E22" s="26">
        <v>92</v>
      </c>
      <c r="F22" s="57">
        <v>2</v>
      </c>
      <c r="G22" s="58" t="s">
        <v>15</v>
      </c>
      <c r="H22" s="59">
        <v>3</v>
      </c>
      <c r="I22" s="59"/>
      <c r="J22" s="57">
        <v>1</v>
      </c>
      <c r="K22" s="58" t="s">
        <v>15</v>
      </c>
      <c r="L22" s="59">
        <v>3</v>
      </c>
      <c r="M22" s="37"/>
      <c r="N22" s="49">
        <f>F22+J22</f>
        <v>3</v>
      </c>
      <c r="O22" s="25" t="s">
        <v>15</v>
      </c>
      <c r="P22" s="50">
        <f>H22+L22</f>
        <v>6</v>
      </c>
      <c r="Q22" s="29">
        <v>0.0020833333333333333</v>
      </c>
      <c r="R22" s="29">
        <v>0.013692129629629629</v>
      </c>
      <c r="S22" s="109">
        <f>R22-Q22</f>
        <v>0.011608796296296296</v>
      </c>
      <c r="T22" s="46">
        <f>T21</f>
        <v>0.03873958333333333</v>
      </c>
      <c r="U22" s="102"/>
      <c r="V22" s="163"/>
      <c r="W22" s="163"/>
    </row>
    <row r="23" spans="2:23" ht="12.75">
      <c r="B23" s="161"/>
      <c r="C23" s="64">
        <v>2</v>
      </c>
      <c r="D23" s="78" t="s">
        <v>99</v>
      </c>
      <c r="E23" s="26">
        <v>90</v>
      </c>
      <c r="F23" s="57">
        <v>4</v>
      </c>
      <c r="G23" s="58" t="s">
        <v>15</v>
      </c>
      <c r="H23" s="59">
        <v>3</v>
      </c>
      <c r="I23" s="59"/>
      <c r="J23" s="57">
        <v>2</v>
      </c>
      <c r="K23" s="58" t="s">
        <v>15</v>
      </c>
      <c r="L23" s="59">
        <v>3</v>
      </c>
      <c r="M23" s="37"/>
      <c r="N23" s="49">
        <f>F23+J23</f>
        <v>6</v>
      </c>
      <c r="O23" s="25" t="s">
        <v>15</v>
      </c>
      <c r="P23" s="50">
        <f>H23+L23</f>
        <v>6</v>
      </c>
      <c r="Q23" s="29">
        <f>R22</f>
        <v>0.013692129629629629</v>
      </c>
      <c r="R23" s="29">
        <v>0.029152777777777777</v>
      </c>
      <c r="S23" s="109">
        <f>R23-Q23</f>
        <v>0.015460648148148149</v>
      </c>
      <c r="T23" s="46">
        <f>T22</f>
        <v>0.03873958333333333</v>
      </c>
      <c r="U23" s="102"/>
      <c r="V23" s="163"/>
      <c r="W23" s="163"/>
    </row>
    <row r="24" spans="2:23" ht="13.5" thickBot="1">
      <c r="B24" s="162"/>
      <c r="C24" s="143">
        <v>3</v>
      </c>
      <c r="D24" s="79" t="s">
        <v>49</v>
      </c>
      <c r="E24" s="38">
        <v>92</v>
      </c>
      <c r="F24" s="60">
        <v>0</v>
      </c>
      <c r="G24" s="61" t="s">
        <v>15</v>
      </c>
      <c r="H24" s="62">
        <v>0</v>
      </c>
      <c r="I24" s="62"/>
      <c r="J24" s="60">
        <v>2</v>
      </c>
      <c r="K24" s="58" t="s">
        <v>15</v>
      </c>
      <c r="L24" s="62">
        <v>3</v>
      </c>
      <c r="M24" s="55"/>
      <c r="N24" s="51">
        <f>F24+J24</f>
        <v>2</v>
      </c>
      <c r="O24" s="48" t="s">
        <v>15</v>
      </c>
      <c r="P24" s="52">
        <f>H24+L24</f>
        <v>3</v>
      </c>
      <c r="Q24" s="39">
        <f>R23</f>
        <v>0.029152777777777777</v>
      </c>
      <c r="R24" s="29">
        <v>0.04082291666666666</v>
      </c>
      <c r="S24" s="110">
        <f>R24-Q24</f>
        <v>0.011670138888888883</v>
      </c>
      <c r="T24" s="47">
        <f>T23</f>
        <v>0.03873958333333333</v>
      </c>
      <c r="U24" s="103"/>
      <c r="V24" s="164"/>
      <c r="W24" s="164"/>
    </row>
    <row r="29" spans="19:20" ht="15">
      <c r="S29" s="117" t="s">
        <v>22</v>
      </c>
      <c r="T29" s="117"/>
    </row>
    <row r="30" spans="19:20" ht="15">
      <c r="S30" s="117"/>
      <c r="T30" s="117"/>
    </row>
    <row r="31" spans="19:20" ht="15">
      <c r="S31" s="117" t="s">
        <v>201</v>
      </c>
      <c r="T31" s="117"/>
    </row>
  </sheetData>
  <sheetProtection/>
  <mergeCells count="15">
    <mergeCell ref="A2:W2"/>
    <mergeCell ref="A4:W4"/>
    <mergeCell ref="A3:W3"/>
    <mergeCell ref="B17:B20"/>
    <mergeCell ref="F12:H12"/>
    <mergeCell ref="J12:L12"/>
    <mergeCell ref="N12:P12"/>
    <mergeCell ref="B21:B24"/>
    <mergeCell ref="W13:W16"/>
    <mergeCell ref="V13:V16"/>
    <mergeCell ref="V17:V20"/>
    <mergeCell ref="V21:V24"/>
    <mergeCell ref="W17:W20"/>
    <mergeCell ref="W21:W24"/>
    <mergeCell ref="B13:B16"/>
  </mergeCells>
  <printOptions horizontalCentered="1"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9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0.37109375" style="86" customWidth="1"/>
    <col min="2" max="2" width="3.75390625" style="16" customWidth="1"/>
    <col min="3" max="3" width="4.25390625" style="0" customWidth="1"/>
    <col min="4" max="4" width="32.375" style="0" customWidth="1"/>
    <col min="5" max="5" width="2.875" style="90" customWidth="1"/>
    <col min="6" max="6" width="2.75390625" style="0" customWidth="1"/>
    <col min="7" max="7" width="1.12109375" style="0" customWidth="1"/>
    <col min="8" max="8" width="1.75390625" style="0" customWidth="1"/>
    <col min="9" max="9" width="0.6171875" style="0" customWidth="1"/>
    <col min="10" max="10" width="2.75390625" style="0" customWidth="1"/>
    <col min="11" max="11" width="1.25" style="0" customWidth="1"/>
    <col min="12" max="12" width="2.875" style="0" customWidth="1"/>
    <col min="13" max="13" width="0.37109375" style="0" customWidth="1"/>
    <col min="14" max="14" width="2.75390625" style="0" customWidth="1"/>
    <col min="15" max="15" width="1.37890625" style="0" customWidth="1"/>
    <col min="16" max="16" width="2.75390625" style="0" customWidth="1"/>
    <col min="17" max="18" width="11.375" style="0" hidden="1" customWidth="1"/>
    <col min="19" max="19" width="8.125" style="90" customWidth="1"/>
    <col min="20" max="20" width="9.875" style="0" customWidth="1"/>
    <col min="21" max="21" width="8.00390625" style="90" customWidth="1"/>
    <col min="22" max="22" width="2.375" style="0" customWidth="1"/>
    <col min="23" max="23" width="3.375" style="0" customWidth="1"/>
  </cols>
  <sheetData>
    <row r="1" spans="1:23" s="95" customFormat="1" ht="23.25" customHeight="1">
      <c r="A1" s="168" t="s">
        <v>44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ht="23.25" customHeight="1">
      <c r="A2" s="168" t="s">
        <v>209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23.25" customHeight="1">
      <c r="A3" s="168" t="s">
        <v>200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:21" ht="18">
      <c r="A4" s="85"/>
      <c r="B4" s="76"/>
      <c r="C4" s="20"/>
      <c r="D4" s="20"/>
      <c r="E4" s="8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89"/>
      <c r="T4" s="19"/>
      <c r="U4" s="89"/>
    </row>
    <row r="5" spans="1:21" ht="18">
      <c r="A5" s="159" t="s">
        <v>218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1" ht="14.25" customHeight="1">
      <c r="A6" s="85"/>
      <c r="B6" s="77"/>
      <c r="C6" s="19"/>
      <c r="D6" s="19"/>
      <c r="E6" s="8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3"/>
      <c r="R6" s="23"/>
      <c r="S6" s="115"/>
      <c r="T6" s="23"/>
      <c r="U6" s="89"/>
    </row>
    <row r="7" spans="1:16" ht="15.75">
      <c r="A7" s="84" t="s">
        <v>205</v>
      </c>
      <c r="B7" s="84"/>
      <c r="C7" s="84"/>
      <c r="D7" s="84"/>
      <c r="E7" s="114"/>
      <c r="F7" s="84"/>
      <c r="G7" s="84"/>
      <c r="H7" s="84"/>
      <c r="I7" s="84"/>
      <c r="J7" s="84"/>
      <c r="K7" s="84"/>
      <c r="L7" s="84"/>
      <c r="M7" s="84"/>
      <c r="N7" s="84"/>
      <c r="O7" s="6"/>
      <c r="P7" s="6"/>
    </row>
    <row r="8" spans="1:20" ht="15.75">
      <c r="A8" s="157" t="s">
        <v>206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84"/>
      <c r="Q8" s="84"/>
      <c r="R8" s="15"/>
      <c r="S8" s="15" t="s">
        <v>222</v>
      </c>
      <c r="T8" s="15"/>
    </row>
    <row r="9" ht="18.75" thickBot="1"/>
    <row r="10" spans="1:23" ht="18.75" thickBot="1">
      <c r="A10" s="87" t="s">
        <v>7</v>
      </c>
      <c r="B10" s="1" t="s">
        <v>7</v>
      </c>
      <c r="C10" s="42" t="s">
        <v>0</v>
      </c>
      <c r="D10" s="9" t="s">
        <v>16</v>
      </c>
      <c r="E10" s="81" t="s">
        <v>10</v>
      </c>
      <c r="F10" s="34" t="s">
        <v>18</v>
      </c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9" t="s">
        <v>11</v>
      </c>
      <c r="R10" s="9" t="s">
        <v>11</v>
      </c>
      <c r="S10" s="118" t="s">
        <v>19</v>
      </c>
      <c r="T10" s="9" t="s">
        <v>19</v>
      </c>
      <c r="U10" s="100" t="s">
        <v>20</v>
      </c>
      <c r="V10" s="98" t="s">
        <v>25</v>
      </c>
      <c r="W10" s="98" t="s">
        <v>30</v>
      </c>
    </row>
    <row r="11" spans="1:23" ht="18.75" thickBot="1">
      <c r="A11" s="88"/>
      <c r="B11" s="12"/>
      <c r="C11" s="53" t="s">
        <v>29</v>
      </c>
      <c r="D11" s="10" t="s">
        <v>17</v>
      </c>
      <c r="E11" s="91"/>
      <c r="F11" s="169" t="s">
        <v>5</v>
      </c>
      <c r="G11" s="170"/>
      <c r="H11" s="171"/>
      <c r="I11" s="45"/>
      <c r="J11" s="169" t="s">
        <v>6</v>
      </c>
      <c r="K11" s="170"/>
      <c r="L11" s="171"/>
      <c r="M11" s="45"/>
      <c r="N11" s="169" t="s">
        <v>10</v>
      </c>
      <c r="O11" s="170"/>
      <c r="P11" s="171"/>
      <c r="Q11" s="10" t="s">
        <v>12</v>
      </c>
      <c r="R11" s="10" t="s">
        <v>13</v>
      </c>
      <c r="S11" s="119" t="s">
        <v>23</v>
      </c>
      <c r="T11" s="10" t="s">
        <v>14</v>
      </c>
      <c r="U11" s="70" t="s">
        <v>21</v>
      </c>
      <c r="V11" s="99"/>
      <c r="W11" s="99" t="s">
        <v>24</v>
      </c>
    </row>
    <row r="12" spans="1:25" ht="18">
      <c r="A12" s="179"/>
      <c r="B12" s="160">
        <v>1</v>
      </c>
      <c r="C12" s="66">
        <v>41</v>
      </c>
      <c r="D12" s="132" t="s">
        <v>51</v>
      </c>
      <c r="E12" s="7"/>
      <c r="F12" s="49">
        <f>SUM(F13:F15)</f>
        <v>1</v>
      </c>
      <c r="G12" s="25" t="s">
        <v>15</v>
      </c>
      <c r="H12" s="50">
        <f>SUM(H13:H15)</f>
        <v>7</v>
      </c>
      <c r="I12" s="50"/>
      <c r="J12" s="49">
        <f>SUM(J13:J15)</f>
        <v>5</v>
      </c>
      <c r="K12" s="25" t="s">
        <v>15</v>
      </c>
      <c r="L12" s="50">
        <f>SUM(L13:L15)</f>
        <v>9</v>
      </c>
      <c r="M12" s="25"/>
      <c r="N12" s="49">
        <f>SUM(N13:N15)</f>
        <v>6</v>
      </c>
      <c r="O12" s="25" t="s">
        <v>15</v>
      </c>
      <c r="P12" s="50">
        <f>SUM(P13:P15)</f>
        <v>16</v>
      </c>
      <c r="Q12" s="28"/>
      <c r="R12" s="28"/>
      <c r="S12" s="108"/>
      <c r="T12" s="69">
        <f>SUM(S13:S15)</f>
        <v>0.03584606481481482</v>
      </c>
      <c r="U12" s="101">
        <f>T12-T12</f>
        <v>0</v>
      </c>
      <c r="V12" s="156" t="s">
        <v>63</v>
      </c>
      <c r="W12" s="156">
        <v>9</v>
      </c>
      <c r="Y12" s="83"/>
    </row>
    <row r="13" spans="1:23" ht="12.75" customHeight="1">
      <c r="A13" s="180"/>
      <c r="B13" s="161"/>
      <c r="C13" s="64">
        <v>1</v>
      </c>
      <c r="D13" s="27" t="s">
        <v>100</v>
      </c>
      <c r="E13" s="26">
        <v>95</v>
      </c>
      <c r="F13" s="57">
        <v>0</v>
      </c>
      <c r="G13" s="58" t="s">
        <v>15</v>
      </c>
      <c r="H13" s="59">
        <v>3</v>
      </c>
      <c r="I13" s="59">
        <v>0</v>
      </c>
      <c r="J13" s="57">
        <v>2</v>
      </c>
      <c r="K13" s="58" t="s">
        <v>15</v>
      </c>
      <c r="L13" s="59">
        <v>3</v>
      </c>
      <c r="M13" s="37"/>
      <c r="N13" s="49">
        <f>F13+J13</f>
        <v>2</v>
      </c>
      <c r="O13" s="25" t="s">
        <v>15</v>
      </c>
      <c r="P13" s="50">
        <f>H13+L13</f>
        <v>6</v>
      </c>
      <c r="Q13" s="29">
        <v>0.0020833333333333333</v>
      </c>
      <c r="R13" s="29">
        <v>0.013486111111111114</v>
      </c>
      <c r="S13" s="109">
        <f>R13-Q13</f>
        <v>0.01140277777777778</v>
      </c>
      <c r="T13" s="46">
        <f>T12</f>
        <v>0.03584606481481482</v>
      </c>
      <c r="U13" s="102"/>
      <c r="V13" s="174"/>
      <c r="W13" s="174"/>
    </row>
    <row r="14" spans="1:23" ht="12.75" customHeight="1">
      <c r="A14" s="180"/>
      <c r="B14" s="161"/>
      <c r="C14" s="64">
        <v>2</v>
      </c>
      <c r="D14" s="24" t="s">
        <v>101</v>
      </c>
      <c r="E14" s="31">
        <v>95</v>
      </c>
      <c r="F14" s="57">
        <v>0</v>
      </c>
      <c r="G14" s="58" t="s">
        <v>15</v>
      </c>
      <c r="H14" s="59">
        <v>1</v>
      </c>
      <c r="I14" s="59"/>
      <c r="J14" s="57">
        <v>2</v>
      </c>
      <c r="K14" s="58" t="s">
        <v>15</v>
      </c>
      <c r="L14" s="59">
        <v>3</v>
      </c>
      <c r="M14" s="37"/>
      <c r="N14" s="49">
        <f>F14+J14</f>
        <v>2</v>
      </c>
      <c r="O14" s="25" t="s">
        <v>15</v>
      </c>
      <c r="P14" s="50">
        <f>H14+L14</f>
        <v>4</v>
      </c>
      <c r="Q14" s="29">
        <f>R13</f>
        <v>0.013486111111111114</v>
      </c>
      <c r="R14" s="29">
        <v>0.02554861111111111</v>
      </c>
      <c r="S14" s="109">
        <f>R14-Q14</f>
        <v>0.012062499999999995</v>
      </c>
      <c r="T14" s="46">
        <f>T13</f>
        <v>0.03584606481481482</v>
      </c>
      <c r="U14" s="102"/>
      <c r="V14" s="174"/>
      <c r="W14" s="174"/>
    </row>
    <row r="15" spans="1:23" ht="13.5" customHeight="1" thickBot="1">
      <c r="A15" s="181"/>
      <c r="B15" s="162"/>
      <c r="C15" s="64">
        <v>3</v>
      </c>
      <c r="D15" s="27" t="s">
        <v>102</v>
      </c>
      <c r="E15" s="38">
        <v>95</v>
      </c>
      <c r="F15" s="60">
        <v>1</v>
      </c>
      <c r="G15" s="61" t="s">
        <v>15</v>
      </c>
      <c r="H15" s="62">
        <v>3</v>
      </c>
      <c r="I15" s="62"/>
      <c r="J15" s="60">
        <v>1</v>
      </c>
      <c r="K15" s="61" t="s">
        <v>15</v>
      </c>
      <c r="L15" s="62">
        <v>3</v>
      </c>
      <c r="M15" s="55"/>
      <c r="N15" s="51">
        <f>F15+J15</f>
        <v>2</v>
      </c>
      <c r="O15" s="48" t="s">
        <v>15</v>
      </c>
      <c r="P15" s="52">
        <f>H15+L15</f>
        <v>6</v>
      </c>
      <c r="Q15" s="39">
        <f>R14</f>
        <v>0.02554861111111111</v>
      </c>
      <c r="R15" s="29">
        <v>0.03792939814814815</v>
      </c>
      <c r="S15" s="110">
        <f>R15-Q15</f>
        <v>0.01238078703703704</v>
      </c>
      <c r="T15" s="47">
        <f>T14</f>
        <v>0.03584606481481482</v>
      </c>
      <c r="U15" s="103"/>
      <c r="V15" s="175"/>
      <c r="W15" s="175"/>
    </row>
    <row r="16" spans="1:23" ht="18">
      <c r="A16" s="179"/>
      <c r="B16" s="160">
        <v>2</v>
      </c>
      <c r="C16" s="68">
        <v>34</v>
      </c>
      <c r="D16" s="67" t="s">
        <v>33</v>
      </c>
      <c r="E16" s="5"/>
      <c r="F16" s="49">
        <f>SUM(F17:F19)</f>
        <v>4</v>
      </c>
      <c r="G16" s="25" t="s">
        <v>15</v>
      </c>
      <c r="H16" s="50">
        <f>SUM(H17:H19)</f>
        <v>8</v>
      </c>
      <c r="I16" s="50"/>
      <c r="J16" s="49">
        <f>SUM(J17:J19)</f>
        <v>3</v>
      </c>
      <c r="K16" s="25" t="s">
        <v>15</v>
      </c>
      <c r="L16" s="50">
        <f>SUM(L17:L19)</f>
        <v>8</v>
      </c>
      <c r="M16" s="25"/>
      <c r="N16" s="49">
        <f>SUM(N17:N19)</f>
        <v>7</v>
      </c>
      <c r="O16" s="25" t="s">
        <v>15</v>
      </c>
      <c r="P16" s="50">
        <f>SUM(P17:P19)</f>
        <v>16</v>
      </c>
      <c r="Q16" s="28"/>
      <c r="R16" s="28"/>
      <c r="S16" s="108"/>
      <c r="T16" s="69">
        <f>SUM(S17:S19)</f>
        <v>0.03587152777777778</v>
      </c>
      <c r="U16" s="101">
        <f>T16-T12</f>
        <v>2.5462962962963243E-05</v>
      </c>
      <c r="V16" s="156" t="s">
        <v>64</v>
      </c>
      <c r="W16" s="156">
        <v>7</v>
      </c>
    </row>
    <row r="17" spans="1:23" ht="12.75" customHeight="1">
      <c r="A17" s="180"/>
      <c r="B17" s="161"/>
      <c r="C17" s="64">
        <v>1</v>
      </c>
      <c r="D17" s="78" t="s">
        <v>77</v>
      </c>
      <c r="E17" s="26">
        <v>94</v>
      </c>
      <c r="F17" s="57">
        <v>0</v>
      </c>
      <c r="G17" s="58" t="s">
        <v>15</v>
      </c>
      <c r="H17" s="59">
        <v>3</v>
      </c>
      <c r="I17" s="59">
        <v>0</v>
      </c>
      <c r="J17" s="57">
        <v>0</v>
      </c>
      <c r="K17" s="58" t="s">
        <v>15</v>
      </c>
      <c r="L17" s="59">
        <v>2</v>
      </c>
      <c r="M17" s="37"/>
      <c r="N17" s="49">
        <f>F17+J17</f>
        <v>0</v>
      </c>
      <c r="O17" s="25" t="s">
        <v>15</v>
      </c>
      <c r="P17" s="50">
        <f>H17+L17</f>
        <v>5</v>
      </c>
      <c r="Q17" s="29">
        <v>0.0020833333333333333</v>
      </c>
      <c r="R17" s="29">
        <v>0.013065972222222224</v>
      </c>
      <c r="S17" s="109">
        <f>R17-Q17</f>
        <v>0.01098263888888889</v>
      </c>
      <c r="T17" s="46">
        <f>T16</f>
        <v>0.03587152777777778</v>
      </c>
      <c r="U17" s="102"/>
      <c r="V17" s="174"/>
      <c r="W17" s="174"/>
    </row>
    <row r="18" spans="1:23" ht="12.75" customHeight="1">
      <c r="A18" s="180"/>
      <c r="B18" s="161"/>
      <c r="C18" s="64">
        <v>2</v>
      </c>
      <c r="D18" s="78" t="s">
        <v>78</v>
      </c>
      <c r="E18" s="26">
        <v>93</v>
      </c>
      <c r="F18" s="57">
        <v>4</v>
      </c>
      <c r="G18" s="58" t="s">
        <v>15</v>
      </c>
      <c r="H18" s="59">
        <v>3</v>
      </c>
      <c r="I18" s="59"/>
      <c r="J18" s="57">
        <v>3</v>
      </c>
      <c r="K18" s="58" t="s">
        <v>15</v>
      </c>
      <c r="L18" s="59">
        <v>3</v>
      </c>
      <c r="M18" s="37"/>
      <c r="N18" s="49">
        <f>F18+J18</f>
        <v>7</v>
      </c>
      <c r="O18" s="25" t="s">
        <v>15</v>
      </c>
      <c r="P18" s="50">
        <f>H18+L18</f>
        <v>6</v>
      </c>
      <c r="Q18" s="29">
        <f>R17</f>
        <v>0.013065972222222224</v>
      </c>
      <c r="R18" s="29">
        <v>0.02631944444444444</v>
      </c>
      <c r="S18" s="109">
        <f>R18-Q18</f>
        <v>0.013253472222222217</v>
      </c>
      <c r="T18" s="46">
        <f>T17</f>
        <v>0.03587152777777778</v>
      </c>
      <c r="U18" s="102"/>
      <c r="V18" s="174"/>
      <c r="W18" s="174"/>
    </row>
    <row r="19" spans="1:23" ht="13.5" customHeight="1" thickBot="1">
      <c r="A19" s="181"/>
      <c r="B19" s="162"/>
      <c r="C19" s="64">
        <v>3</v>
      </c>
      <c r="D19" s="79" t="s">
        <v>79</v>
      </c>
      <c r="E19" s="26">
        <v>94</v>
      </c>
      <c r="F19" s="60">
        <v>0</v>
      </c>
      <c r="G19" s="61" t="s">
        <v>15</v>
      </c>
      <c r="H19" s="62">
        <v>2</v>
      </c>
      <c r="I19" s="62"/>
      <c r="J19" s="60">
        <v>0</v>
      </c>
      <c r="K19" s="61" t="s">
        <v>15</v>
      </c>
      <c r="L19" s="62">
        <v>3</v>
      </c>
      <c r="M19" s="55"/>
      <c r="N19" s="51">
        <f>F19+J19</f>
        <v>0</v>
      </c>
      <c r="O19" s="48" t="s">
        <v>15</v>
      </c>
      <c r="P19" s="52">
        <f>H19+L19</f>
        <v>5</v>
      </c>
      <c r="Q19" s="39">
        <f>R18</f>
        <v>0.02631944444444444</v>
      </c>
      <c r="R19" s="29">
        <v>0.03795486111111111</v>
      </c>
      <c r="S19" s="110">
        <f>R19-Q19</f>
        <v>0.011635416666666672</v>
      </c>
      <c r="T19" s="47">
        <f>T18</f>
        <v>0.03587152777777778</v>
      </c>
      <c r="U19" s="103"/>
      <c r="V19" s="175"/>
      <c r="W19" s="175"/>
    </row>
    <row r="20" spans="1:23" ht="18">
      <c r="A20" s="179"/>
      <c r="B20" s="160">
        <v>3</v>
      </c>
      <c r="C20" s="68">
        <v>35</v>
      </c>
      <c r="D20" s="65" t="s">
        <v>27</v>
      </c>
      <c r="E20" s="150"/>
      <c r="F20" s="71">
        <f>SUM(F21:F23)</f>
        <v>1</v>
      </c>
      <c r="G20" s="72" t="s">
        <v>15</v>
      </c>
      <c r="H20" s="73">
        <f>SUM(H21:H23)</f>
        <v>6</v>
      </c>
      <c r="I20" s="73"/>
      <c r="J20" s="71">
        <f>SUM(J21:J23)</f>
        <v>2</v>
      </c>
      <c r="K20" s="72" t="s">
        <v>15</v>
      </c>
      <c r="L20" s="73">
        <f>SUM(L21:L23)</f>
        <v>7</v>
      </c>
      <c r="M20" s="72"/>
      <c r="N20" s="71">
        <f>SUM(N21:N23)</f>
        <v>3</v>
      </c>
      <c r="O20" s="72" t="s">
        <v>15</v>
      </c>
      <c r="P20" s="73">
        <f>SUM(P21:P23)</f>
        <v>13</v>
      </c>
      <c r="Q20" s="44"/>
      <c r="R20" s="44"/>
      <c r="S20" s="112"/>
      <c r="T20" s="54">
        <f>SUM(S21:S23)</f>
        <v>0.03671527777777778</v>
      </c>
      <c r="U20" s="104">
        <f>T20-T12</f>
        <v>0.0008692129629629605</v>
      </c>
      <c r="V20" s="156" t="s">
        <v>64</v>
      </c>
      <c r="W20" s="156">
        <v>6</v>
      </c>
    </row>
    <row r="21" spans="1:23" ht="12.75" customHeight="1">
      <c r="A21" s="180"/>
      <c r="B21" s="161"/>
      <c r="C21" s="64">
        <v>1</v>
      </c>
      <c r="D21" s="80" t="s">
        <v>87</v>
      </c>
      <c r="E21" s="122">
        <v>93</v>
      </c>
      <c r="F21" s="57">
        <v>0</v>
      </c>
      <c r="G21" s="58" t="s">
        <v>15</v>
      </c>
      <c r="H21" s="59">
        <v>2</v>
      </c>
      <c r="I21" s="59">
        <v>0</v>
      </c>
      <c r="J21" s="57">
        <v>1</v>
      </c>
      <c r="K21" s="58" t="s">
        <v>15</v>
      </c>
      <c r="L21" s="59">
        <v>3</v>
      </c>
      <c r="M21" s="37"/>
      <c r="N21" s="49">
        <f>F21+J21</f>
        <v>1</v>
      </c>
      <c r="O21" s="25" t="s">
        <v>15</v>
      </c>
      <c r="P21" s="50">
        <f>H21+L21</f>
        <v>5</v>
      </c>
      <c r="Q21" s="29">
        <v>0.0020833333333333333</v>
      </c>
      <c r="R21" s="29">
        <v>0.014077546296296296</v>
      </c>
      <c r="S21" s="109">
        <f>R21-Q21</f>
        <v>0.011994212962962963</v>
      </c>
      <c r="T21" s="46">
        <f>T20</f>
        <v>0.03671527777777778</v>
      </c>
      <c r="U21" s="102"/>
      <c r="V21" s="174"/>
      <c r="W21" s="174"/>
    </row>
    <row r="22" spans="1:23" ht="12.75" customHeight="1">
      <c r="A22" s="180"/>
      <c r="B22" s="161"/>
      <c r="C22" s="64">
        <v>2</v>
      </c>
      <c r="D22" s="80" t="s">
        <v>88</v>
      </c>
      <c r="E22" s="122">
        <v>93</v>
      </c>
      <c r="F22" s="57">
        <v>0</v>
      </c>
      <c r="G22" s="58" t="s">
        <v>15</v>
      </c>
      <c r="H22" s="59">
        <v>1</v>
      </c>
      <c r="I22" s="59"/>
      <c r="J22" s="57">
        <v>0</v>
      </c>
      <c r="K22" s="58" t="s">
        <v>15</v>
      </c>
      <c r="L22" s="59">
        <v>1</v>
      </c>
      <c r="M22" s="37"/>
      <c r="N22" s="49">
        <f>F22+J22</f>
        <v>0</v>
      </c>
      <c r="O22" s="25" t="s">
        <v>15</v>
      </c>
      <c r="P22" s="50">
        <f>H22+L22</f>
        <v>2</v>
      </c>
      <c r="Q22" s="29">
        <f>R21</f>
        <v>0.014077546296296296</v>
      </c>
      <c r="R22" s="29">
        <v>0.02549652777777778</v>
      </c>
      <c r="S22" s="109">
        <f>R22-Q22</f>
        <v>0.011418981481481485</v>
      </c>
      <c r="T22" s="46">
        <f>T21</f>
        <v>0.03671527777777778</v>
      </c>
      <c r="U22" s="102"/>
      <c r="V22" s="174"/>
      <c r="W22" s="174"/>
    </row>
    <row r="23" spans="1:23" ht="13.5" customHeight="1" thickBot="1">
      <c r="A23" s="181"/>
      <c r="B23" s="162"/>
      <c r="C23" s="64">
        <v>3</v>
      </c>
      <c r="D23" s="80" t="s">
        <v>89</v>
      </c>
      <c r="E23" s="152">
        <v>94</v>
      </c>
      <c r="F23" s="60">
        <v>1</v>
      </c>
      <c r="G23" s="61" t="s">
        <v>15</v>
      </c>
      <c r="H23" s="62">
        <v>3</v>
      </c>
      <c r="I23" s="62"/>
      <c r="J23" s="60">
        <v>1</v>
      </c>
      <c r="K23" s="61" t="s">
        <v>15</v>
      </c>
      <c r="L23" s="62">
        <v>3</v>
      </c>
      <c r="M23" s="55"/>
      <c r="N23" s="51">
        <f>F23+J23</f>
        <v>2</v>
      </c>
      <c r="O23" s="48" t="s">
        <v>15</v>
      </c>
      <c r="P23" s="52">
        <f>H23+L23</f>
        <v>6</v>
      </c>
      <c r="Q23" s="39">
        <f>R22</f>
        <v>0.02549652777777778</v>
      </c>
      <c r="R23" s="29">
        <v>0.03879861111111111</v>
      </c>
      <c r="S23" s="110">
        <f>R23-Q23</f>
        <v>0.013302083333333329</v>
      </c>
      <c r="T23" s="47">
        <f>T22</f>
        <v>0.03671527777777778</v>
      </c>
      <c r="U23" s="103"/>
      <c r="V23" s="175"/>
      <c r="W23" s="175"/>
    </row>
    <row r="24" spans="1:23" ht="18">
      <c r="A24" s="179"/>
      <c r="B24" s="160">
        <v>4</v>
      </c>
      <c r="C24" s="68">
        <v>36</v>
      </c>
      <c r="D24" s="67" t="s">
        <v>73</v>
      </c>
      <c r="E24" s="151"/>
      <c r="F24" s="71">
        <f>SUM(F25:F27)</f>
        <v>4</v>
      </c>
      <c r="G24" s="72" t="s">
        <v>15</v>
      </c>
      <c r="H24" s="73">
        <f>SUM(H25:H27)</f>
        <v>7</v>
      </c>
      <c r="I24" s="73"/>
      <c r="J24" s="71">
        <f>SUM(J25:J27)</f>
        <v>3</v>
      </c>
      <c r="K24" s="72" t="s">
        <v>15</v>
      </c>
      <c r="L24" s="73">
        <f>SUM(L25:L27)</f>
        <v>8</v>
      </c>
      <c r="M24" s="72"/>
      <c r="N24" s="71">
        <f>SUM(N25:N27)</f>
        <v>7</v>
      </c>
      <c r="O24" s="72" t="s">
        <v>15</v>
      </c>
      <c r="P24" s="73">
        <f>SUM(P25:P27)</f>
        <v>15</v>
      </c>
      <c r="Q24" s="44"/>
      <c r="R24" s="44"/>
      <c r="S24" s="112"/>
      <c r="T24" s="54">
        <f>SUM(S25:S27)</f>
        <v>0.03791550925925926</v>
      </c>
      <c r="U24" s="104">
        <f>T24-T12</f>
        <v>0.002069444444444443</v>
      </c>
      <c r="V24" s="156" t="s">
        <v>220</v>
      </c>
      <c r="W24" s="156">
        <v>5</v>
      </c>
    </row>
    <row r="25" spans="1:23" ht="12.75" customHeight="1">
      <c r="A25" s="180"/>
      <c r="B25" s="161"/>
      <c r="C25" s="64">
        <v>1</v>
      </c>
      <c r="D25" s="78" t="s">
        <v>74</v>
      </c>
      <c r="E25" s="26">
        <v>93</v>
      </c>
      <c r="F25" s="57">
        <v>0</v>
      </c>
      <c r="G25" s="58" t="s">
        <v>15</v>
      </c>
      <c r="H25" s="59">
        <v>1</v>
      </c>
      <c r="I25" s="59">
        <v>0</v>
      </c>
      <c r="J25" s="57">
        <v>1</v>
      </c>
      <c r="K25" s="58" t="s">
        <v>15</v>
      </c>
      <c r="L25" s="59">
        <v>3</v>
      </c>
      <c r="M25" s="37"/>
      <c r="N25" s="49">
        <f>F25+J25</f>
        <v>1</v>
      </c>
      <c r="O25" s="25" t="s">
        <v>15</v>
      </c>
      <c r="P25" s="50">
        <f>H25+L25</f>
        <v>4</v>
      </c>
      <c r="Q25" s="29">
        <v>0.0020833333333333333</v>
      </c>
      <c r="R25" s="29">
        <v>0.013430555555555555</v>
      </c>
      <c r="S25" s="109">
        <f>R25-Q25</f>
        <v>0.011347222222222222</v>
      </c>
      <c r="T25" s="46">
        <f>T24</f>
        <v>0.03791550925925926</v>
      </c>
      <c r="U25" s="102"/>
      <c r="V25" s="174"/>
      <c r="W25" s="174"/>
    </row>
    <row r="26" spans="1:23" ht="12.75" customHeight="1">
      <c r="A26" s="180"/>
      <c r="B26" s="161"/>
      <c r="C26" s="64">
        <v>2</v>
      </c>
      <c r="D26" s="78" t="s">
        <v>75</v>
      </c>
      <c r="E26" s="26">
        <v>93</v>
      </c>
      <c r="F26" s="57">
        <v>1</v>
      </c>
      <c r="G26" s="58" t="s">
        <v>15</v>
      </c>
      <c r="H26" s="59">
        <v>3</v>
      </c>
      <c r="I26" s="59"/>
      <c r="J26" s="57">
        <v>2</v>
      </c>
      <c r="K26" s="58" t="s">
        <v>15</v>
      </c>
      <c r="L26" s="59">
        <v>3</v>
      </c>
      <c r="M26" s="37"/>
      <c r="N26" s="49">
        <f>F26+J26</f>
        <v>3</v>
      </c>
      <c r="O26" s="25" t="s">
        <v>15</v>
      </c>
      <c r="P26" s="50">
        <f>H26+L26</f>
        <v>6</v>
      </c>
      <c r="Q26" s="29">
        <f>R25</f>
        <v>0.013430555555555555</v>
      </c>
      <c r="R26" s="29">
        <v>0.02628356481481482</v>
      </c>
      <c r="S26" s="109">
        <f>R26-Q26</f>
        <v>0.012853009259259264</v>
      </c>
      <c r="T26" s="46">
        <f>T25</f>
        <v>0.03791550925925926</v>
      </c>
      <c r="U26" s="102"/>
      <c r="V26" s="174"/>
      <c r="W26" s="174"/>
    </row>
    <row r="27" spans="1:23" ht="13.5" customHeight="1" thickBot="1">
      <c r="A27" s="181"/>
      <c r="B27" s="162"/>
      <c r="C27" s="64">
        <v>3</v>
      </c>
      <c r="D27" s="79" t="s">
        <v>76</v>
      </c>
      <c r="E27" s="38">
        <v>93</v>
      </c>
      <c r="F27" s="60">
        <v>3</v>
      </c>
      <c r="G27" s="61" t="s">
        <v>15</v>
      </c>
      <c r="H27" s="62">
        <v>3</v>
      </c>
      <c r="I27" s="62"/>
      <c r="J27" s="60">
        <v>0</v>
      </c>
      <c r="K27" s="61" t="s">
        <v>15</v>
      </c>
      <c r="L27" s="62">
        <v>2</v>
      </c>
      <c r="M27" s="55"/>
      <c r="N27" s="51">
        <f>F27+J27</f>
        <v>3</v>
      </c>
      <c r="O27" s="48" t="s">
        <v>15</v>
      </c>
      <c r="P27" s="52">
        <f>H27+L27</f>
        <v>5</v>
      </c>
      <c r="Q27" s="39">
        <f>R26</f>
        <v>0.02628356481481482</v>
      </c>
      <c r="R27" s="29">
        <v>0.03999884259259259</v>
      </c>
      <c r="S27" s="110">
        <f>R27-Q27</f>
        <v>0.013715277777777774</v>
      </c>
      <c r="T27" s="47">
        <f>T26</f>
        <v>0.03791550925925926</v>
      </c>
      <c r="U27" s="103"/>
      <c r="V27" s="175"/>
      <c r="W27" s="175"/>
    </row>
    <row r="28" spans="1:23" ht="18">
      <c r="A28" s="179"/>
      <c r="B28" s="160">
        <v>5</v>
      </c>
      <c r="C28" s="68">
        <v>39</v>
      </c>
      <c r="D28" s="128" t="s">
        <v>80</v>
      </c>
      <c r="E28" s="3"/>
      <c r="F28" s="71">
        <f>SUM(F29:F31)</f>
        <v>3</v>
      </c>
      <c r="G28" s="72" t="s">
        <v>15</v>
      </c>
      <c r="H28" s="73">
        <f>SUM(H29:H31)</f>
        <v>7</v>
      </c>
      <c r="I28" s="73"/>
      <c r="J28" s="71">
        <f>SUM(J29:J31)</f>
        <v>5</v>
      </c>
      <c r="K28" s="72" t="s">
        <v>15</v>
      </c>
      <c r="L28" s="73">
        <f>SUM(L29:L31)</f>
        <v>9</v>
      </c>
      <c r="M28" s="72"/>
      <c r="N28" s="71">
        <f>SUM(N29:N31)</f>
        <v>8</v>
      </c>
      <c r="O28" s="72" t="s">
        <v>15</v>
      </c>
      <c r="P28" s="73">
        <f>SUM(P29:P31)</f>
        <v>16</v>
      </c>
      <c r="Q28" s="44"/>
      <c r="R28" s="44"/>
      <c r="S28" s="112"/>
      <c r="T28" s="54">
        <f>SUM(S29:S31)</f>
        <v>0.038267361111111106</v>
      </c>
      <c r="U28" s="104">
        <f>T28-T12</f>
        <v>0.0024212962962962895</v>
      </c>
      <c r="V28" s="156" t="s">
        <v>220</v>
      </c>
      <c r="W28" s="156">
        <v>4</v>
      </c>
    </row>
    <row r="29" spans="1:23" ht="12.75" customHeight="1">
      <c r="A29" s="180"/>
      <c r="B29" s="161"/>
      <c r="C29" s="64">
        <v>1</v>
      </c>
      <c r="D29" s="78" t="s">
        <v>81</v>
      </c>
      <c r="E29" s="26">
        <v>94</v>
      </c>
      <c r="F29" s="57">
        <v>0</v>
      </c>
      <c r="G29" s="58" t="s">
        <v>15</v>
      </c>
      <c r="H29" s="59">
        <v>1</v>
      </c>
      <c r="I29" s="59">
        <v>0</v>
      </c>
      <c r="J29" s="57">
        <v>2</v>
      </c>
      <c r="K29" s="58" t="s">
        <v>15</v>
      </c>
      <c r="L29" s="59">
        <v>3</v>
      </c>
      <c r="M29" s="37"/>
      <c r="N29" s="49">
        <f>F29+J29</f>
        <v>2</v>
      </c>
      <c r="O29" s="25" t="s">
        <v>15</v>
      </c>
      <c r="P29" s="50">
        <f>H29+L29</f>
        <v>4</v>
      </c>
      <c r="Q29" s="29">
        <v>0.0020833333333333333</v>
      </c>
      <c r="R29" s="29">
        <v>0.014653935185185185</v>
      </c>
      <c r="S29" s="109">
        <f>R29-Q29</f>
        <v>0.012570601851851852</v>
      </c>
      <c r="T29" s="46">
        <f>T28</f>
        <v>0.038267361111111106</v>
      </c>
      <c r="U29" s="102"/>
      <c r="V29" s="174"/>
      <c r="W29" s="174"/>
    </row>
    <row r="30" spans="1:23" ht="12.75" customHeight="1">
      <c r="A30" s="180"/>
      <c r="B30" s="161"/>
      <c r="C30" s="64">
        <v>2</v>
      </c>
      <c r="D30" s="78" t="s">
        <v>82</v>
      </c>
      <c r="E30" s="26">
        <v>94</v>
      </c>
      <c r="F30" s="57">
        <v>1</v>
      </c>
      <c r="G30" s="58" t="s">
        <v>15</v>
      </c>
      <c r="H30" s="59">
        <v>3</v>
      </c>
      <c r="I30" s="59"/>
      <c r="J30" s="57">
        <v>1</v>
      </c>
      <c r="K30" s="58" t="s">
        <v>15</v>
      </c>
      <c r="L30" s="59">
        <v>3</v>
      </c>
      <c r="M30" s="37"/>
      <c r="N30" s="49">
        <f>F30+J30</f>
        <v>2</v>
      </c>
      <c r="O30" s="25" t="s">
        <v>15</v>
      </c>
      <c r="P30" s="50">
        <f>H30+L30</f>
        <v>6</v>
      </c>
      <c r="Q30" s="29">
        <f>R29</f>
        <v>0.014653935185185185</v>
      </c>
      <c r="R30" s="29">
        <v>0.028258101851851857</v>
      </c>
      <c r="S30" s="109">
        <f>R30-Q30</f>
        <v>0.013604166666666672</v>
      </c>
      <c r="T30" s="46">
        <f>T29</f>
        <v>0.038267361111111106</v>
      </c>
      <c r="U30" s="102"/>
      <c r="V30" s="174"/>
      <c r="W30" s="174"/>
    </row>
    <row r="31" spans="1:23" ht="13.5" customHeight="1" thickBot="1">
      <c r="A31" s="181"/>
      <c r="B31" s="162"/>
      <c r="C31" s="64">
        <v>3</v>
      </c>
      <c r="D31" s="78" t="s">
        <v>57</v>
      </c>
      <c r="E31" s="26">
        <v>93</v>
      </c>
      <c r="F31" s="60">
        <v>2</v>
      </c>
      <c r="G31" s="61" t="s">
        <v>15</v>
      </c>
      <c r="H31" s="62">
        <v>3</v>
      </c>
      <c r="I31" s="62"/>
      <c r="J31" s="60">
        <v>2</v>
      </c>
      <c r="K31" s="61" t="s">
        <v>15</v>
      </c>
      <c r="L31" s="62">
        <v>3</v>
      </c>
      <c r="M31" s="55"/>
      <c r="N31" s="51">
        <f>F31+J31</f>
        <v>4</v>
      </c>
      <c r="O31" s="48" t="s">
        <v>15</v>
      </c>
      <c r="P31" s="52">
        <f>H31+L31</f>
        <v>6</v>
      </c>
      <c r="Q31" s="39">
        <f>R30</f>
        <v>0.028258101851851857</v>
      </c>
      <c r="R31" s="29">
        <v>0.04035069444444444</v>
      </c>
      <c r="S31" s="110">
        <f>R31-Q31</f>
        <v>0.012092592592592582</v>
      </c>
      <c r="T31" s="47">
        <f>T30</f>
        <v>0.038267361111111106</v>
      </c>
      <c r="U31" s="103"/>
      <c r="V31" s="175"/>
      <c r="W31" s="175"/>
    </row>
    <row r="32" spans="1:23" ht="18">
      <c r="A32" s="179"/>
      <c r="B32" s="160">
        <v>6</v>
      </c>
      <c r="C32" s="68">
        <v>40</v>
      </c>
      <c r="D32" s="67" t="s">
        <v>69</v>
      </c>
      <c r="E32" s="43"/>
      <c r="F32" s="71">
        <f>SUM(F33:F35)</f>
        <v>5</v>
      </c>
      <c r="G32" s="72" t="s">
        <v>15</v>
      </c>
      <c r="H32" s="73">
        <f>SUM(H33:H35)</f>
        <v>8</v>
      </c>
      <c r="I32" s="73"/>
      <c r="J32" s="71">
        <f>SUM(J33:J35)</f>
        <v>5</v>
      </c>
      <c r="K32" s="72" t="s">
        <v>15</v>
      </c>
      <c r="L32" s="73">
        <f>SUM(L33:L35)</f>
        <v>6</v>
      </c>
      <c r="M32" s="72"/>
      <c r="N32" s="71">
        <f>SUM(N33:N35)</f>
        <v>10</v>
      </c>
      <c r="O32" s="72" t="s">
        <v>15</v>
      </c>
      <c r="P32" s="73">
        <f>SUM(P33:P35)</f>
        <v>14</v>
      </c>
      <c r="Q32" s="44"/>
      <c r="R32" s="44"/>
      <c r="S32" s="112"/>
      <c r="T32" s="54">
        <f>SUM(S33:S35)</f>
        <v>0.03835416666666666</v>
      </c>
      <c r="U32" s="104">
        <f>T32-T12</f>
        <v>0.0025081018518518447</v>
      </c>
      <c r="V32" s="156" t="s">
        <v>220</v>
      </c>
      <c r="W32" s="156">
        <v>3</v>
      </c>
    </row>
    <row r="33" spans="1:23" ht="12.75" customHeight="1">
      <c r="A33" s="180"/>
      <c r="B33" s="161"/>
      <c r="C33" s="64">
        <v>1</v>
      </c>
      <c r="D33" s="27" t="s">
        <v>70</v>
      </c>
      <c r="E33" s="26">
        <v>94</v>
      </c>
      <c r="F33" s="57">
        <v>0</v>
      </c>
      <c r="G33" s="58" t="s">
        <v>15</v>
      </c>
      <c r="H33" s="59">
        <v>2</v>
      </c>
      <c r="I33" s="59">
        <v>0</v>
      </c>
      <c r="J33" s="57">
        <v>2</v>
      </c>
      <c r="K33" s="58" t="s">
        <v>15</v>
      </c>
      <c r="L33" s="59">
        <v>3</v>
      </c>
      <c r="M33" s="37"/>
      <c r="N33" s="49">
        <f>F33+J33</f>
        <v>2</v>
      </c>
      <c r="O33" s="25" t="s">
        <v>15</v>
      </c>
      <c r="P33" s="50">
        <f>H33+L33</f>
        <v>5</v>
      </c>
      <c r="Q33" s="29">
        <v>0.0020833333333333333</v>
      </c>
      <c r="R33" s="29">
        <v>0.013967592592592592</v>
      </c>
      <c r="S33" s="109">
        <f>R33-Q33</f>
        <v>0.01188425925925926</v>
      </c>
      <c r="T33" s="46">
        <f>T32</f>
        <v>0.03835416666666666</v>
      </c>
      <c r="U33" s="102"/>
      <c r="V33" s="174"/>
      <c r="W33" s="174"/>
    </row>
    <row r="34" spans="1:23" ht="12.75" customHeight="1">
      <c r="A34" s="180"/>
      <c r="B34" s="161"/>
      <c r="C34" s="64">
        <v>2</v>
      </c>
      <c r="D34" s="24" t="s">
        <v>71</v>
      </c>
      <c r="E34" s="31">
        <v>94</v>
      </c>
      <c r="F34" s="57">
        <v>2</v>
      </c>
      <c r="G34" s="58" t="s">
        <v>15</v>
      </c>
      <c r="H34" s="59">
        <v>3</v>
      </c>
      <c r="I34" s="59"/>
      <c r="J34" s="57">
        <v>0</v>
      </c>
      <c r="K34" s="58" t="s">
        <v>15</v>
      </c>
      <c r="L34" s="59">
        <v>0</v>
      </c>
      <c r="M34" s="37"/>
      <c r="N34" s="49">
        <f>F34+J34</f>
        <v>2</v>
      </c>
      <c r="O34" s="25" t="s">
        <v>15</v>
      </c>
      <c r="P34" s="50">
        <f>H34+L34</f>
        <v>3</v>
      </c>
      <c r="Q34" s="29">
        <f>R33</f>
        <v>0.013967592592592592</v>
      </c>
      <c r="R34" s="29">
        <v>0.026483796296296293</v>
      </c>
      <c r="S34" s="109">
        <f>R34-Q34</f>
        <v>0.012516203703703701</v>
      </c>
      <c r="T34" s="46">
        <f>T33</f>
        <v>0.03835416666666666</v>
      </c>
      <c r="U34" s="102"/>
      <c r="V34" s="174"/>
      <c r="W34" s="174"/>
    </row>
    <row r="35" spans="1:23" ht="13.5" customHeight="1" thickBot="1">
      <c r="A35" s="181"/>
      <c r="B35" s="162"/>
      <c r="C35" s="64">
        <v>3</v>
      </c>
      <c r="D35" s="63" t="s">
        <v>72</v>
      </c>
      <c r="E35" s="38">
        <v>94</v>
      </c>
      <c r="F35" s="60">
        <v>3</v>
      </c>
      <c r="G35" s="61" t="s">
        <v>15</v>
      </c>
      <c r="H35" s="62">
        <v>3</v>
      </c>
      <c r="I35" s="62"/>
      <c r="J35" s="60">
        <v>3</v>
      </c>
      <c r="K35" s="61" t="s">
        <v>15</v>
      </c>
      <c r="L35" s="62">
        <v>3</v>
      </c>
      <c r="M35" s="55"/>
      <c r="N35" s="51">
        <f>F35+J35</f>
        <v>6</v>
      </c>
      <c r="O35" s="48" t="s">
        <v>15</v>
      </c>
      <c r="P35" s="52">
        <f>H35+L35</f>
        <v>6</v>
      </c>
      <c r="Q35" s="39">
        <f>R34</f>
        <v>0.026483796296296293</v>
      </c>
      <c r="R35" s="29">
        <v>0.040437499999999994</v>
      </c>
      <c r="S35" s="110">
        <f>R35-Q35</f>
        <v>0.0139537037037037</v>
      </c>
      <c r="T35" s="47">
        <f>T34</f>
        <v>0.03835416666666666</v>
      </c>
      <c r="U35" s="103"/>
      <c r="V35" s="175"/>
      <c r="W35" s="175"/>
    </row>
    <row r="36" spans="1:23" ht="18">
      <c r="A36" s="179"/>
      <c r="B36" s="160">
        <v>7</v>
      </c>
      <c r="C36" s="68">
        <v>38</v>
      </c>
      <c r="D36" s="67" t="s">
        <v>28</v>
      </c>
      <c r="E36" s="3"/>
      <c r="F36" s="71">
        <f>SUM(F37:F39)</f>
        <v>5</v>
      </c>
      <c r="G36" s="72" t="s">
        <v>15</v>
      </c>
      <c r="H36" s="73">
        <f>SUM(H37:H39)</f>
        <v>9</v>
      </c>
      <c r="I36" s="73"/>
      <c r="J36" s="71">
        <f>SUM(J37:J39)</f>
        <v>4</v>
      </c>
      <c r="K36" s="72" t="s">
        <v>15</v>
      </c>
      <c r="L36" s="73">
        <f>SUM(L37:L39)</f>
        <v>8</v>
      </c>
      <c r="M36" s="72"/>
      <c r="N36" s="71">
        <f>SUM(N37:N39)</f>
        <v>9</v>
      </c>
      <c r="O36" s="72" t="s">
        <v>15</v>
      </c>
      <c r="P36" s="73">
        <f>SUM(P37:P39)</f>
        <v>17</v>
      </c>
      <c r="Q36" s="44"/>
      <c r="R36" s="44"/>
      <c r="S36" s="112"/>
      <c r="T36" s="54">
        <f>SUM(S37:S39)</f>
        <v>0.04124305555555556</v>
      </c>
      <c r="U36" s="104">
        <f>T36-T12</f>
        <v>0.005396990740740744</v>
      </c>
      <c r="V36" s="156" t="s">
        <v>220</v>
      </c>
      <c r="W36" s="156">
        <v>2</v>
      </c>
    </row>
    <row r="37" spans="1:23" ht="12.75" customHeight="1">
      <c r="A37" s="180"/>
      <c r="B37" s="161"/>
      <c r="C37" s="64">
        <v>1</v>
      </c>
      <c r="D37" s="78" t="s">
        <v>90</v>
      </c>
      <c r="E37" s="26">
        <v>93</v>
      </c>
      <c r="F37" s="57">
        <v>0</v>
      </c>
      <c r="G37" s="58" t="s">
        <v>15</v>
      </c>
      <c r="H37" s="59">
        <v>3</v>
      </c>
      <c r="I37" s="59">
        <v>0</v>
      </c>
      <c r="J37" s="57">
        <v>0</v>
      </c>
      <c r="K37" s="58" t="s">
        <v>15</v>
      </c>
      <c r="L37" s="59">
        <v>3</v>
      </c>
      <c r="M37" s="37"/>
      <c r="N37" s="49">
        <f>F37+J37</f>
        <v>0</v>
      </c>
      <c r="O37" s="25" t="s">
        <v>15</v>
      </c>
      <c r="P37" s="50">
        <f>H37+L37</f>
        <v>6</v>
      </c>
      <c r="Q37" s="29">
        <v>0.0020833333333333333</v>
      </c>
      <c r="R37" s="29">
        <v>0.014256944444444445</v>
      </c>
      <c r="S37" s="109">
        <f>R37-Q37</f>
        <v>0.012173611111111112</v>
      </c>
      <c r="T37" s="46">
        <f>T36</f>
        <v>0.04124305555555556</v>
      </c>
      <c r="U37" s="102"/>
      <c r="V37" s="174"/>
      <c r="W37" s="174"/>
    </row>
    <row r="38" spans="1:23" ht="12.75" customHeight="1">
      <c r="A38" s="180"/>
      <c r="B38" s="161"/>
      <c r="C38" s="64">
        <v>2</v>
      </c>
      <c r="D38" s="78" t="s">
        <v>91</v>
      </c>
      <c r="E38" s="26">
        <v>94</v>
      </c>
      <c r="F38" s="57">
        <v>2</v>
      </c>
      <c r="G38" s="58" t="s">
        <v>15</v>
      </c>
      <c r="H38" s="59">
        <v>3</v>
      </c>
      <c r="I38" s="59"/>
      <c r="J38" s="57">
        <v>4</v>
      </c>
      <c r="K38" s="58" t="s">
        <v>15</v>
      </c>
      <c r="L38" s="59">
        <v>3</v>
      </c>
      <c r="M38" s="37"/>
      <c r="N38" s="49">
        <f>F38+J38</f>
        <v>6</v>
      </c>
      <c r="O38" s="25" t="s">
        <v>15</v>
      </c>
      <c r="P38" s="50">
        <f>H38+L38</f>
        <v>6</v>
      </c>
      <c r="Q38" s="29">
        <f>R37</f>
        <v>0.014256944444444445</v>
      </c>
      <c r="R38" s="29">
        <v>0.028847222222222222</v>
      </c>
      <c r="S38" s="109">
        <f>R38-Q38</f>
        <v>0.014590277777777777</v>
      </c>
      <c r="T38" s="46">
        <f>T37</f>
        <v>0.04124305555555556</v>
      </c>
      <c r="U38" s="102"/>
      <c r="V38" s="174"/>
      <c r="W38" s="174"/>
    </row>
    <row r="39" spans="1:23" ht="13.5" customHeight="1" thickBot="1">
      <c r="A39" s="180"/>
      <c r="B39" s="162"/>
      <c r="C39" s="64">
        <v>3</v>
      </c>
      <c r="D39" s="79" t="s">
        <v>92</v>
      </c>
      <c r="E39" s="38">
        <v>94</v>
      </c>
      <c r="F39" s="60">
        <v>3</v>
      </c>
      <c r="G39" s="61" t="s">
        <v>15</v>
      </c>
      <c r="H39" s="62">
        <v>3</v>
      </c>
      <c r="I39" s="62"/>
      <c r="J39" s="60">
        <v>0</v>
      </c>
      <c r="K39" s="61" t="s">
        <v>15</v>
      </c>
      <c r="L39" s="62">
        <v>2</v>
      </c>
      <c r="M39" s="55"/>
      <c r="N39" s="51">
        <f>F39+J39</f>
        <v>3</v>
      </c>
      <c r="O39" s="48" t="s">
        <v>15</v>
      </c>
      <c r="P39" s="52">
        <f>H39+L39</f>
        <v>5</v>
      </c>
      <c r="Q39" s="39">
        <f>R38</f>
        <v>0.028847222222222222</v>
      </c>
      <c r="R39" s="29">
        <v>0.04332638888888889</v>
      </c>
      <c r="S39" s="110">
        <f>R39-Q39</f>
        <v>0.014479166666666671</v>
      </c>
      <c r="T39" s="47">
        <f>T38</f>
        <v>0.04124305555555556</v>
      </c>
      <c r="U39" s="103"/>
      <c r="V39" s="175"/>
      <c r="W39" s="175"/>
    </row>
    <row r="40" spans="2:23" ht="18">
      <c r="B40" s="160">
        <v>8</v>
      </c>
      <c r="C40" s="68">
        <v>37</v>
      </c>
      <c r="D40" s="67" t="s">
        <v>83</v>
      </c>
      <c r="E40" s="3"/>
      <c r="F40" s="71">
        <f>SUM(F41:F43)</f>
        <v>10</v>
      </c>
      <c r="G40" s="72" t="s">
        <v>15</v>
      </c>
      <c r="H40" s="73">
        <f>SUM(H41:H43)</f>
        <v>9</v>
      </c>
      <c r="I40" s="73"/>
      <c r="J40" s="71">
        <f>SUM(J41:J43)</f>
        <v>12</v>
      </c>
      <c r="K40" s="72" t="s">
        <v>15</v>
      </c>
      <c r="L40" s="73">
        <f>SUM(L41:L43)</f>
        <v>9</v>
      </c>
      <c r="M40" s="72"/>
      <c r="N40" s="71">
        <f>SUM(N41:N43)</f>
        <v>22</v>
      </c>
      <c r="O40" s="72" t="s">
        <v>15</v>
      </c>
      <c r="P40" s="73">
        <f>SUM(P41:P43)</f>
        <v>18</v>
      </c>
      <c r="Q40" s="44"/>
      <c r="R40" s="44"/>
      <c r="S40" s="112"/>
      <c r="T40" s="54">
        <f>SUM(S41:S43)</f>
        <v>0.04967592592592593</v>
      </c>
      <c r="U40" s="104">
        <f>T40-T12</f>
        <v>0.013829861111111112</v>
      </c>
      <c r="V40" s="156" t="s">
        <v>220</v>
      </c>
      <c r="W40" s="156">
        <v>1</v>
      </c>
    </row>
    <row r="41" spans="2:23" ht="14.25" customHeight="1">
      <c r="B41" s="161"/>
      <c r="C41" s="64">
        <v>1</v>
      </c>
      <c r="D41" s="78" t="s">
        <v>84</v>
      </c>
      <c r="E41" s="26">
        <v>94</v>
      </c>
      <c r="F41" s="57">
        <v>4</v>
      </c>
      <c r="G41" s="58" t="s">
        <v>15</v>
      </c>
      <c r="H41" s="59">
        <v>3</v>
      </c>
      <c r="I41" s="59">
        <v>0</v>
      </c>
      <c r="J41" s="57">
        <v>4</v>
      </c>
      <c r="K41" s="58" t="s">
        <v>15</v>
      </c>
      <c r="L41" s="59">
        <v>3</v>
      </c>
      <c r="M41" s="37"/>
      <c r="N41" s="49">
        <f>F41+J41</f>
        <v>8</v>
      </c>
      <c r="O41" s="25" t="s">
        <v>15</v>
      </c>
      <c r="P41" s="50">
        <f>H41+L41</f>
        <v>6</v>
      </c>
      <c r="Q41" s="29">
        <v>0.0020833333333333333</v>
      </c>
      <c r="R41" s="29">
        <v>0.01716435185185185</v>
      </c>
      <c r="S41" s="109">
        <f>R41-Q41</f>
        <v>0.015081018518518518</v>
      </c>
      <c r="T41" s="46">
        <f>T40</f>
        <v>0.04967592592592593</v>
      </c>
      <c r="U41" s="102"/>
      <c r="V41" s="174"/>
      <c r="W41" s="174"/>
    </row>
    <row r="42" spans="2:23" ht="12.75" customHeight="1">
      <c r="B42" s="161"/>
      <c r="C42" s="64">
        <v>2</v>
      </c>
      <c r="D42" s="78" t="s">
        <v>85</v>
      </c>
      <c r="E42" s="26">
        <v>94</v>
      </c>
      <c r="F42" s="57">
        <v>2</v>
      </c>
      <c r="G42" s="58" t="s">
        <v>15</v>
      </c>
      <c r="H42" s="59">
        <v>3</v>
      </c>
      <c r="I42" s="59"/>
      <c r="J42" s="57">
        <v>4</v>
      </c>
      <c r="K42" s="58" t="s">
        <v>15</v>
      </c>
      <c r="L42" s="59">
        <v>3</v>
      </c>
      <c r="M42" s="37"/>
      <c r="N42" s="49">
        <f>F42+J42</f>
        <v>6</v>
      </c>
      <c r="O42" s="25" t="s">
        <v>15</v>
      </c>
      <c r="P42" s="50">
        <f>H42+L42</f>
        <v>6</v>
      </c>
      <c r="Q42" s="29">
        <f>R41</f>
        <v>0.01716435185185185</v>
      </c>
      <c r="R42" s="29">
        <v>0.033026620370370366</v>
      </c>
      <c r="S42" s="109">
        <f>R42-Q42</f>
        <v>0.015862268518518515</v>
      </c>
      <c r="T42" s="46">
        <f>T41</f>
        <v>0.04967592592592593</v>
      </c>
      <c r="U42" s="102"/>
      <c r="V42" s="174"/>
      <c r="W42" s="174"/>
    </row>
    <row r="43" spans="2:23" ht="13.5" customHeight="1" thickBot="1">
      <c r="B43" s="162"/>
      <c r="C43" s="142">
        <v>3</v>
      </c>
      <c r="D43" s="79" t="s">
        <v>86</v>
      </c>
      <c r="E43" s="38">
        <v>94</v>
      </c>
      <c r="F43" s="60">
        <v>4</v>
      </c>
      <c r="G43" s="61" t="s">
        <v>15</v>
      </c>
      <c r="H43" s="62">
        <v>3</v>
      </c>
      <c r="I43" s="62"/>
      <c r="J43" s="60">
        <v>4</v>
      </c>
      <c r="K43" s="61" t="s">
        <v>15</v>
      </c>
      <c r="L43" s="62">
        <v>3</v>
      </c>
      <c r="M43" s="55"/>
      <c r="N43" s="51">
        <f>F43+J43</f>
        <v>8</v>
      </c>
      <c r="O43" s="48" t="s">
        <v>15</v>
      </c>
      <c r="P43" s="52">
        <f>H43+L43</f>
        <v>6</v>
      </c>
      <c r="Q43" s="39">
        <f>R42</f>
        <v>0.033026620370370366</v>
      </c>
      <c r="R43" s="39">
        <v>0.05175925925925926</v>
      </c>
      <c r="S43" s="110">
        <f>R43-Q43</f>
        <v>0.018732638888888896</v>
      </c>
      <c r="T43" s="47">
        <f>T42</f>
        <v>0.04967592592592593</v>
      </c>
      <c r="U43" s="103"/>
      <c r="V43" s="175"/>
      <c r="W43" s="175"/>
    </row>
    <row r="44" spans="3:4" ht="18">
      <c r="C44" s="130"/>
      <c r="D44" s="130"/>
    </row>
    <row r="45" spans="3:4" ht="18">
      <c r="C45" s="129"/>
      <c r="D45" s="149" t="s">
        <v>221</v>
      </c>
    </row>
    <row r="46" spans="3:5" ht="18">
      <c r="C46" s="68">
        <v>37</v>
      </c>
      <c r="D46" s="65" t="s">
        <v>83</v>
      </c>
      <c r="E46" s="122"/>
    </row>
    <row r="47" spans="3:20" ht="18.75" thickBot="1">
      <c r="C47" s="64">
        <v>3</v>
      </c>
      <c r="D47" s="79" t="s">
        <v>86</v>
      </c>
      <c r="E47" s="38">
        <v>94</v>
      </c>
      <c r="H47" t="s">
        <v>223</v>
      </c>
      <c r="S47" s="117" t="s">
        <v>22</v>
      </c>
      <c r="T47" s="117"/>
    </row>
    <row r="48" spans="19:20" ht="18">
      <c r="S48" s="117"/>
      <c r="T48" s="117"/>
    </row>
    <row r="49" spans="19:20" ht="18">
      <c r="S49" s="117" t="s">
        <v>201</v>
      </c>
      <c r="T49" s="117"/>
    </row>
  </sheetData>
  <sheetProtection/>
  <mergeCells count="39">
    <mergeCell ref="V40:V43"/>
    <mergeCell ref="W12:W15"/>
    <mergeCell ref="W16:W19"/>
    <mergeCell ref="W20:W23"/>
    <mergeCell ref="W24:W27"/>
    <mergeCell ref="W28:W31"/>
    <mergeCell ref="W32:W35"/>
    <mergeCell ref="W36:W39"/>
    <mergeCell ref="W40:W43"/>
    <mergeCell ref="V24:V27"/>
    <mergeCell ref="A1:W1"/>
    <mergeCell ref="F11:H11"/>
    <mergeCell ref="J11:L11"/>
    <mergeCell ref="V12:V15"/>
    <mergeCell ref="A2:W2"/>
    <mergeCell ref="A3:W3"/>
    <mergeCell ref="A8:O8"/>
    <mergeCell ref="B40:B43"/>
    <mergeCell ref="B36:B39"/>
    <mergeCell ref="B20:B23"/>
    <mergeCell ref="B24:B27"/>
    <mergeCell ref="B28:B31"/>
    <mergeCell ref="B32:B35"/>
    <mergeCell ref="V16:V19"/>
    <mergeCell ref="V20:V23"/>
    <mergeCell ref="A36:A39"/>
    <mergeCell ref="B12:B15"/>
    <mergeCell ref="A20:A23"/>
    <mergeCell ref="B16:B19"/>
    <mergeCell ref="A12:A15"/>
    <mergeCell ref="V28:V31"/>
    <mergeCell ref="V32:V35"/>
    <mergeCell ref="V36:V39"/>
    <mergeCell ref="A5:U5"/>
    <mergeCell ref="A24:A27"/>
    <mergeCell ref="A28:A31"/>
    <mergeCell ref="A32:A35"/>
    <mergeCell ref="A16:A19"/>
    <mergeCell ref="N11:P11"/>
  </mergeCells>
  <printOptions horizontalCentered="1"/>
  <pageMargins left="0.5905511811023623" right="0" top="0.5905511811023623" bottom="0.5905511811023623" header="0" footer="0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PageLayoutView="0" workbookViewId="0" topLeftCell="A1">
      <selection activeCell="Z8" sqref="Z8"/>
    </sheetView>
  </sheetViews>
  <sheetFormatPr defaultColWidth="9.00390625" defaultRowHeight="12.75"/>
  <cols>
    <col min="1" max="1" width="1.12109375" style="0" customWidth="1"/>
    <col min="2" max="2" width="2.25390625" style="16" customWidth="1"/>
    <col min="3" max="3" width="4.375" style="0" customWidth="1"/>
    <col min="4" max="4" width="34.375" style="0" customWidth="1"/>
    <col min="5" max="5" width="3.00390625" style="135" customWidth="1"/>
    <col min="6" max="6" width="2.875" style="0" customWidth="1"/>
    <col min="7" max="7" width="1.25" style="0" customWidth="1"/>
    <col min="8" max="8" width="1.75390625" style="0" customWidth="1"/>
    <col min="9" max="9" width="1.00390625" style="0" customWidth="1"/>
    <col min="10" max="10" width="2.75390625" style="0" customWidth="1"/>
    <col min="11" max="11" width="1.625" style="0" customWidth="1"/>
    <col min="12" max="12" width="1.875" style="0" customWidth="1"/>
    <col min="13" max="13" width="1.00390625" style="0" customWidth="1"/>
    <col min="14" max="14" width="3.00390625" style="0" customWidth="1"/>
    <col min="15" max="15" width="1.12109375" style="0" customWidth="1"/>
    <col min="16" max="16" width="2.75390625" style="0" customWidth="1"/>
    <col min="17" max="17" width="10.625" style="117" hidden="1" customWidth="1"/>
    <col min="18" max="18" width="11.375" style="117" hidden="1" customWidth="1"/>
    <col min="19" max="19" width="8.125" style="90" customWidth="1"/>
    <col min="20" max="20" width="9.375" style="0" customWidth="1"/>
    <col min="21" max="21" width="8.00390625" style="90" customWidth="1"/>
    <col min="22" max="22" width="2.75390625" style="0" customWidth="1"/>
    <col min="23" max="23" width="2.125" style="0" customWidth="1"/>
  </cols>
  <sheetData>
    <row r="1" spans="1:23" ht="22.5" customHeight="1">
      <c r="A1" s="159" t="s">
        <v>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1:23" ht="20.25" customHeight="1">
      <c r="A2" s="168" t="s">
        <v>209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22.5" customHeight="1">
      <c r="A3" s="168" t="s">
        <v>200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21" ht="18">
      <c r="A4" s="20" t="s">
        <v>219</v>
      </c>
      <c r="B4" s="76"/>
      <c r="C4" s="20"/>
      <c r="D4" s="20"/>
      <c r="E4" s="13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23"/>
      <c r="R4" s="123"/>
      <c r="S4" s="89"/>
      <c r="T4" s="19"/>
      <c r="U4" s="89"/>
    </row>
    <row r="5" spans="1:21" ht="14.25" customHeight="1">
      <c r="A5" s="19"/>
      <c r="B5" s="77"/>
      <c r="C5" s="19"/>
      <c r="D5" s="19"/>
      <c r="E5" s="134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20"/>
      <c r="R5" s="120"/>
      <c r="S5" s="115"/>
      <c r="T5" s="23"/>
      <c r="U5" s="89"/>
    </row>
    <row r="6" spans="2:16" ht="15.75">
      <c r="B6" s="15" t="s">
        <v>61</v>
      </c>
      <c r="C6" s="15"/>
      <c r="D6" s="1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20" ht="15.75">
      <c r="B7" s="15" t="s">
        <v>202</v>
      </c>
      <c r="C7" s="15"/>
      <c r="D7" s="15"/>
      <c r="E7" s="13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6"/>
      <c r="R7" s="6"/>
      <c r="S7" s="15" t="s">
        <v>217</v>
      </c>
      <c r="T7" s="15"/>
    </row>
    <row r="8" ht="15.75" thickBot="1"/>
    <row r="9" spans="1:23" ht="16.5" thickBot="1">
      <c r="A9" s="24"/>
      <c r="B9" s="1" t="s">
        <v>7</v>
      </c>
      <c r="C9" s="42" t="s">
        <v>0</v>
      </c>
      <c r="D9" s="9" t="s">
        <v>16</v>
      </c>
      <c r="E9" s="137" t="s">
        <v>10</v>
      </c>
      <c r="F9" s="34" t="s">
        <v>18</v>
      </c>
      <c r="G9" s="36"/>
      <c r="H9" s="36"/>
      <c r="I9" s="36"/>
      <c r="J9" s="36"/>
      <c r="K9" s="36"/>
      <c r="L9" s="36"/>
      <c r="M9" s="36"/>
      <c r="N9" s="36"/>
      <c r="O9" s="36"/>
      <c r="P9" s="35"/>
      <c r="Q9" s="9" t="s">
        <v>11</v>
      </c>
      <c r="R9" s="9" t="s">
        <v>11</v>
      </c>
      <c r="S9" s="106" t="s">
        <v>19</v>
      </c>
      <c r="T9" s="9" t="s">
        <v>19</v>
      </c>
      <c r="U9" s="100" t="s">
        <v>20</v>
      </c>
      <c r="V9" s="96" t="s">
        <v>8</v>
      </c>
      <c r="W9" s="146" t="s">
        <v>25</v>
      </c>
    </row>
    <row r="10" spans="1:23" ht="16.5" thickBot="1">
      <c r="A10" s="24"/>
      <c r="B10" s="12"/>
      <c r="C10" s="53" t="s">
        <v>29</v>
      </c>
      <c r="D10" s="10" t="s">
        <v>17</v>
      </c>
      <c r="E10" s="138"/>
      <c r="F10" s="169" t="s">
        <v>5</v>
      </c>
      <c r="G10" s="170"/>
      <c r="H10" s="171"/>
      <c r="I10" s="45"/>
      <c r="J10" s="169" t="s">
        <v>6</v>
      </c>
      <c r="K10" s="170"/>
      <c r="L10" s="171"/>
      <c r="M10" s="45"/>
      <c r="N10" s="169" t="s">
        <v>10</v>
      </c>
      <c r="O10" s="170"/>
      <c r="P10" s="171"/>
      <c r="Q10" s="10" t="s">
        <v>12</v>
      </c>
      <c r="R10" s="10" t="s">
        <v>13</v>
      </c>
      <c r="S10" s="107" t="s">
        <v>23</v>
      </c>
      <c r="T10" s="10" t="s">
        <v>14</v>
      </c>
      <c r="U10" s="70" t="s">
        <v>21</v>
      </c>
      <c r="V10" s="97" t="s">
        <v>24</v>
      </c>
      <c r="W10" s="147"/>
    </row>
    <row r="11" spans="2:23" ht="18">
      <c r="B11" s="161">
        <v>1</v>
      </c>
      <c r="C11" s="66">
        <v>21</v>
      </c>
      <c r="D11" s="65" t="s">
        <v>106</v>
      </c>
      <c r="E11" s="5"/>
      <c r="F11" s="49">
        <f>SUM(F12:F14)</f>
        <v>3</v>
      </c>
      <c r="G11" s="25" t="s">
        <v>15</v>
      </c>
      <c r="H11" s="50">
        <f>SUM(H12:H14)</f>
        <v>7</v>
      </c>
      <c r="I11" s="50"/>
      <c r="J11" s="49">
        <f>SUM(J12:J14)</f>
        <v>1</v>
      </c>
      <c r="K11" s="25" t="s">
        <v>15</v>
      </c>
      <c r="L11" s="50">
        <f>SUM(L12:L14)</f>
        <v>6</v>
      </c>
      <c r="M11" s="25"/>
      <c r="N11" s="49">
        <f>SUM(N12:N14)</f>
        <v>4</v>
      </c>
      <c r="O11" s="25" t="s">
        <v>15</v>
      </c>
      <c r="P11" s="50">
        <f>SUM(P12:P14)</f>
        <v>13</v>
      </c>
      <c r="Q11" s="28"/>
      <c r="R11" s="28"/>
      <c r="S11" s="108"/>
      <c r="T11" s="69">
        <f>SUM(S12:S14)</f>
        <v>0.03503703703703703</v>
      </c>
      <c r="U11" s="101">
        <f>T11-T11</f>
        <v>0</v>
      </c>
      <c r="V11" s="163">
        <v>9</v>
      </c>
      <c r="W11" s="163" t="s">
        <v>63</v>
      </c>
    </row>
    <row r="12" spans="2:23" ht="12.75">
      <c r="B12" s="161"/>
      <c r="C12" s="64">
        <v>1</v>
      </c>
      <c r="D12" s="78" t="s">
        <v>108</v>
      </c>
      <c r="E12" s="26">
        <v>93</v>
      </c>
      <c r="F12" s="57">
        <v>2</v>
      </c>
      <c r="G12" s="58" t="s">
        <v>15</v>
      </c>
      <c r="H12" s="59">
        <v>3</v>
      </c>
      <c r="I12" s="59"/>
      <c r="J12" s="57">
        <v>0</v>
      </c>
      <c r="K12" s="58" t="s">
        <v>15</v>
      </c>
      <c r="L12" s="59">
        <v>3</v>
      </c>
      <c r="M12" s="37"/>
      <c r="N12" s="49">
        <f>F12+J12</f>
        <v>2</v>
      </c>
      <c r="O12" s="25" t="s">
        <v>15</v>
      </c>
      <c r="P12" s="50">
        <f>H12+L12</f>
        <v>6</v>
      </c>
      <c r="Q12" s="29">
        <v>0.0020833333333333333</v>
      </c>
      <c r="R12" s="29">
        <v>0.013802083333333333</v>
      </c>
      <c r="S12" s="109">
        <f>R12-Q12</f>
        <v>0.01171875</v>
      </c>
      <c r="T12" s="46">
        <f>T11</f>
        <v>0.03503703703703703</v>
      </c>
      <c r="U12" s="102"/>
      <c r="V12" s="163"/>
      <c r="W12" s="163"/>
    </row>
    <row r="13" spans="2:23" ht="12.75">
      <c r="B13" s="161"/>
      <c r="C13" s="64">
        <v>2</v>
      </c>
      <c r="D13" s="78" t="s">
        <v>109</v>
      </c>
      <c r="E13" s="26">
        <v>95</v>
      </c>
      <c r="F13" s="57">
        <v>1</v>
      </c>
      <c r="G13" s="58" t="s">
        <v>15</v>
      </c>
      <c r="H13" s="59">
        <v>3</v>
      </c>
      <c r="I13" s="59"/>
      <c r="J13" s="57">
        <v>0</v>
      </c>
      <c r="K13" s="58" t="s">
        <v>15</v>
      </c>
      <c r="L13" s="59">
        <v>0</v>
      </c>
      <c r="M13" s="37"/>
      <c r="N13" s="49">
        <f>F13+J13</f>
        <v>1</v>
      </c>
      <c r="O13" s="25" t="s">
        <v>15</v>
      </c>
      <c r="P13" s="50">
        <f>H13+L13</f>
        <v>3</v>
      </c>
      <c r="Q13" s="29">
        <f>R12</f>
        <v>0.013802083333333333</v>
      </c>
      <c r="R13" s="29">
        <v>0.025378472222222222</v>
      </c>
      <c r="S13" s="109">
        <f>R13-Q13</f>
        <v>0.01157638888888889</v>
      </c>
      <c r="T13" s="46">
        <f>T12</f>
        <v>0.03503703703703703</v>
      </c>
      <c r="U13" s="102"/>
      <c r="V13" s="163"/>
      <c r="W13" s="163"/>
    </row>
    <row r="14" spans="2:23" ht="13.5" thickBot="1">
      <c r="B14" s="162"/>
      <c r="C14" s="64">
        <v>3</v>
      </c>
      <c r="D14" s="79" t="s">
        <v>110</v>
      </c>
      <c r="E14" s="38">
        <v>94</v>
      </c>
      <c r="F14" s="60">
        <v>0</v>
      </c>
      <c r="G14" s="61" t="s">
        <v>15</v>
      </c>
      <c r="H14" s="62">
        <v>1</v>
      </c>
      <c r="I14" s="62"/>
      <c r="J14" s="60">
        <v>1</v>
      </c>
      <c r="K14" s="61" t="s">
        <v>15</v>
      </c>
      <c r="L14" s="62">
        <v>3</v>
      </c>
      <c r="M14" s="55"/>
      <c r="N14" s="51">
        <f>F14+J14</f>
        <v>1</v>
      </c>
      <c r="O14" s="48" t="s">
        <v>15</v>
      </c>
      <c r="P14" s="52">
        <f>H14+L14</f>
        <v>4</v>
      </c>
      <c r="Q14" s="39">
        <f>R13</f>
        <v>0.025378472222222222</v>
      </c>
      <c r="R14" s="29">
        <v>0.037120370370370366</v>
      </c>
      <c r="S14" s="110">
        <f>R14-Q14</f>
        <v>0.011741898148148144</v>
      </c>
      <c r="T14" s="47">
        <f>T13</f>
        <v>0.03503703703703703</v>
      </c>
      <c r="U14" s="103"/>
      <c r="V14" s="164"/>
      <c r="W14" s="164"/>
    </row>
    <row r="15" spans="2:23" ht="18">
      <c r="B15" s="161">
        <v>2</v>
      </c>
      <c r="C15" s="68">
        <v>22</v>
      </c>
      <c r="D15" s="67" t="s">
        <v>120</v>
      </c>
      <c r="E15" s="5"/>
      <c r="F15" s="49">
        <f>SUM(F16:F18)</f>
        <v>5</v>
      </c>
      <c r="G15" s="25" t="s">
        <v>15</v>
      </c>
      <c r="H15" s="50">
        <f>SUM(H16:H18)</f>
        <v>6</v>
      </c>
      <c r="I15" s="50"/>
      <c r="J15" s="49">
        <f>SUM(J16:J18)</f>
        <v>4</v>
      </c>
      <c r="K15" s="25" t="s">
        <v>15</v>
      </c>
      <c r="L15" s="50">
        <f>SUM(L16:L18)</f>
        <v>6</v>
      </c>
      <c r="M15" s="25"/>
      <c r="N15" s="49">
        <f>SUM(N16:N18)</f>
        <v>9</v>
      </c>
      <c r="O15" s="25" t="s">
        <v>15</v>
      </c>
      <c r="P15" s="50">
        <f>SUM(P16:P18)</f>
        <v>12</v>
      </c>
      <c r="Q15" s="7"/>
      <c r="R15" s="7"/>
      <c r="S15" s="113"/>
      <c r="T15" s="69">
        <f>SUM(S16:S18)</f>
        <v>0.036112268518518516</v>
      </c>
      <c r="U15" s="101">
        <f>T15-T11</f>
        <v>0.0010752314814814826</v>
      </c>
      <c r="V15" s="163">
        <v>7</v>
      </c>
      <c r="W15" s="163" t="s">
        <v>64</v>
      </c>
    </row>
    <row r="16" spans="2:23" ht="12.75">
      <c r="B16" s="161"/>
      <c r="C16" s="64">
        <v>1</v>
      </c>
      <c r="D16" s="78" t="s">
        <v>97</v>
      </c>
      <c r="E16" s="26">
        <v>93</v>
      </c>
      <c r="F16" s="57">
        <v>3</v>
      </c>
      <c r="G16" s="58" t="s">
        <v>15</v>
      </c>
      <c r="H16" s="59">
        <v>3</v>
      </c>
      <c r="I16" s="59"/>
      <c r="J16" s="57">
        <v>1</v>
      </c>
      <c r="K16" s="58" t="s">
        <v>15</v>
      </c>
      <c r="L16" s="59">
        <v>3</v>
      </c>
      <c r="M16" s="37"/>
      <c r="N16" s="49">
        <f>F16+J16</f>
        <v>4</v>
      </c>
      <c r="O16" s="25" t="s">
        <v>15</v>
      </c>
      <c r="P16" s="50">
        <f>H16+L16</f>
        <v>6</v>
      </c>
      <c r="Q16" s="29">
        <v>0.0020833333333333333</v>
      </c>
      <c r="R16" s="29">
        <v>0.014159722222222221</v>
      </c>
      <c r="S16" s="109">
        <f>R16-Q16</f>
        <v>0.012076388888888888</v>
      </c>
      <c r="T16" s="46">
        <f>T15</f>
        <v>0.036112268518518516</v>
      </c>
      <c r="U16" s="102"/>
      <c r="V16" s="163"/>
      <c r="W16" s="163"/>
    </row>
    <row r="17" spans="2:23" ht="12.75">
      <c r="B17" s="161"/>
      <c r="C17" s="64">
        <v>2</v>
      </c>
      <c r="D17" s="78" t="s">
        <v>122</v>
      </c>
      <c r="E17" s="26">
        <v>93</v>
      </c>
      <c r="F17" s="57">
        <v>0</v>
      </c>
      <c r="G17" s="58" t="s">
        <v>15</v>
      </c>
      <c r="H17" s="59">
        <v>0</v>
      </c>
      <c r="I17" s="59"/>
      <c r="J17" s="57">
        <v>3</v>
      </c>
      <c r="K17" s="58" t="s">
        <v>15</v>
      </c>
      <c r="L17" s="59">
        <v>3</v>
      </c>
      <c r="M17" s="37"/>
      <c r="N17" s="49">
        <f>F17+J17</f>
        <v>3</v>
      </c>
      <c r="O17" s="25" t="s">
        <v>15</v>
      </c>
      <c r="P17" s="50">
        <f>H17+L17</f>
        <v>3</v>
      </c>
      <c r="Q17" s="29">
        <f>R16</f>
        <v>0.014159722222222221</v>
      </c>
      <c r="R17" s="29">
        <v>0.025924768518518517</v>
      </c>
      <c r="S17" s="109">
        <f>R17-Q17</f>
        <v>0.011765046296296296</v>
      </c>
      <c r="T17" s="46">
        <f>T16</f>
        <v>0.036112268518518516</v>
      </c>
      <c r="U17" s="102"/>
      <c r="V17" s="163"/>
      <c r="W17" s="163"/>
    </row>
    <row r="18" spans="2:23" ht="13.5" thickBot="1">
      <c r="B18" s="161"/>
      <c r="C18" s="64">
        <v>3</v>
      </c>
      <c r="D18" s="79" t="s">
        <v>123</v>
      </c>
      <c r="E18" s="26">
        <v>93</v>
      </c>
      <c r="F18" s="60">
        <v>2</v>
      </c>
      <c r="G18" s="61" t="s">
        <v>15</v>
      </c>
      <c r="H18" s="62">
        <v>3</v>
      </c>
      <c r="I18" s="62"/>
      <c r="J18" s="60">
        <v>0</v>
      </c>
      <c r="K18" s="61" t="s">
        <v>15</v>
      </c>
      <c r="L18" s="62">
        <v>0</v>
      </c>
      <c r="M18" s="55"/>
      <c r="N18" s="51">
        <f>F18+J18</f>
        <v>2</v>
      </c>
      <c r="O18" s="48" t="s">
        <v>15</v>
      </c>
      <c r="P18" s="52">
        <f>H18+L18</f>
        <v>3</v>
      </c>
      <c r="Q18" s="39">
        <f>R17</f>
        <v>0.025924768518518517</v>
      </c>
      <c r="R18" s="29">
        <v>0.03819560185185185</v>
      </c>
      <c r="S18" s="110">
        <f>R18-Q18</f>
        <v>0.012270833333333332</v>
      </c>
      <c r="T18" s="47">
        <f>T17</f>
        <v>0.036112268518518516</v>
      </c>
      <c r="U18" s="103"/>
      <c r="V18" s="164"/>
      <c r="W18" s="164"/>
    </row>
    <row r="19" spans="2:23" ht="18">
      <c r="B19" s="160">
        <v>3</v>
      </c>
      <c r="C19" s="68">
        <v>23</v>
      </c>
      <c r="D19" s="65" t="s">
        <v>107</v>
      </c>
      <c r="E19" s="43"/>
      <c r="F19" s="71">
        <f>SUM(F20:F22)</f>
        <v>1</v>
      </c>
      <c r="G19" s="72" t="s">
        <v>15</v>
      </c>
      <c r="H19" s="73">
        <f>SUM(H20:H22)</f>
        <v>4</v>
      </c>
      <c r="I19" s="73"/>
      <c r="J19" s="71">
        <f>SUM(J20:J22)</f>
        <v>2</v>
      </c>
      <c r="K19" s="72" t="s">
        <v>15</v>
      </c>
      <c r="L19" s="73">
        <f>SUM(L20:L22)</f>
        <v>9</v>
      </c>
      <c r="M19" s="72"/>
      <c r="N19" s="71">
        <f>SUM(N20:N22)</f>
        <v>3</v>
      </c>
      <c r="O19" s="72" t="s">
        <v>15</v>
      </c>
      <c r="P19" s="73">
        <f>SUM(P20:P22)</f>
        <v>13</v>
      </c>
      <c r="Q19" s="44"/>
      <c r="R19" s="44"/>
      <c r="S19" s="112"/>
      <c r="T19" s="54">
        <f>SUM(S20:S22)</f>
        <v>0.03780439814814815</v>
      </c>
      <c r="U19" s="104">
        <f>T19-T11</f>
        <v>0.0027673611111111163</v>
      </c>
      <c r="V19" s="165">
        <v>6</v>
      </c>
      <c r="W19" s="165" t="s">
        <v>64</v>
      </c>
    </row>
    <row r="20" spans="2:23" ht="12.75">
      <c r="B20" s="161"/>
      <c r="C20" s="64">
        <v>1</v>
      </c>
      <c r="D20" s="80" t="s">
        <v>111</v>
      </c>
      <c r="E20" s="26">
        <v>94</v>
      </c>
      <c r="F20" s="57">
        <v>1</v>
      </c>
      <c r="G20" s="58" t="s">
        <v>15</v>
      </c>
      <c r="H20" s="59">
        <v>3</v>
      </c>
      <c r="I20" s="59"/>
      <c r="J20" s="57">
        <v>1</v>
      </c>
      <c r="K20" s="58" t="s">
        <v>15</v>
      </c>
      <c r="L20" s="59">
        <v>3</v>
      </c>
      <c r="M20" s="37"/>
      <c r="N20" s="49">
        <f>F20+J20</f>
        <v>2</v>
      </c>
      <c r="O20" s="25" t="s">
        <v>15</v>
      </c>
      <c r="P20" s="50">
        <f>H20+L20</f>
        <v>6</v>
      </c>
      <c r="Q20" s="29">
        <v>0.0020833333333333333</v>
      </c>
      <c r="R20" s="29">
        <v>0.01440625</v>
      </c>
      <c r="S20" s="109">
        <f>R20-Q20</f>
        <v>0.012322916666666668</v>
      </c>
      <c r="T20" s="46">
        <f>T19</f>
        <v>0.03780439814814815</v>
      </c>
      <c r="U20" s="102"/>
      <c r="V20" s="163"/>
      <c r="W20" s="163"/>
    </row>
    <row r="21" spans="2:23" ht="12.75">
      <c r="B21" s="161"/>
      <c r="C21" s="64">
        <v>2</v>
      </c>
      <c r="D21" s="80" t="s">
        <v>112</v>
      </c>
      <c r="E21" s="26">
        <v>93</v>
      </c>
      <c r="F21" s="57">
        <v>0</v>
      </c>
      <c r="G21" s="58" t="s">
        <v>15</v>
      </c>
      <c r="H21" s="59">
        <v>1</v>
      </c>
      <c r="I21" s="59"/>
      <c r="J21" s="57">
        <v>0</v>
      </c>
      <c r="K21" s="58" t="s">
        <v>15</v>
      </c>
      <c r="L21" s="59">
        <v>3</v>
      </c>
      <c r="M21" s="37"/>
      <c r="N21" s="49">
        <f>F21+J21</f>
        <v>0</v>
      </c>
      <c r="O21" s="25" t="s">
        <v>15</v>
      </c>
      <c r="P21" s="50">
        <f>H21+L21</f>
        <v>4</v>
      </c>
      <c r="Q21" s="29">
        <f>R20</f>
        <v>0.01440625</v>
      </c>
      <c r="R21" s="29">
        <v>0.027311342592592592</v>
      </c>
      <c r="S21" s="109">
        <f>R21-Q21</f>
        <v>0.012905092592592591</v>
      </c>
      <c r="T21" s="46">
        <f>T20</f>
        <v>0.03780439814814815</v>
      </c>
      <c r="U21" s="102"/>
      <c r="V21" s="163"/>
      <c r="W21" s="163"/>
    </row>
    <row r="22" spans="2:23" ht="13.5" thickBot="1">
      <c r="B22" s="162"/>
      <c r="C22" s="64">
        <v>3</v>
      </c>
      <c r="D22" s="63" t="s">
        <v>113</v>
      </c>
      <c r="E22" s="38">
        <v>93</v>
      </c>
      <c r="F22" s="60">
        <v>0</v>
      </c>
      <c r="G22" s="61" t="s">
        <v>15</v>
      </c>
      <c r="H22" s="62">
        <v>0</v>
      </c>
      <c r="I22" s="62"/>
      <c r="J22" s="60">
        <v>1</v>
      </c>
      <c r="K22" s="61" t="s">
        <v>15</v>
      </c>
      <c r="L22" s="62">
        <v>3</v>
      </c>
      <c r="M22" s="55"/>
      <c r="N22" s="51">
        <f>F22+J22</f>
        <v>1</v>
      </c>
      <c r="O22" s="48" t="s">
        <v>15</v>
      </c>
      <c r="P22" s="52">
        <f>H22+L22</f>
        <v>3</v>
      </c>
      <c r="Q22" s="39">
        <f>R21</f>
        <v>0.027311342592592592</v>
      </c>
      <c r="R22" s="29">
        <v>0.03988773148148148</v>
      </c>
      <c r="S22" s="110">
        <f>R22-Q22</f>
        <v>0.01257638888888889</v>
      </c>
      <c r="T22" s="47">
        <f>T21</f>
        <v>0.03780439814814815</v>
      </c>
      <c r="U22" s="103"/>
      <c r="V22" s="164"/>
      <c r="W22" s="164"/>
    </row>
    <row r="23" spans="2:23" ht="18">
      <c r="B23" s="160">
        <v>4</v>
      </c>
      <c r="C23" s="68">
        <v>26</v>
      </c>
      <c r="D23" s="65" t="s">
        <v>121</v>
      </c>
      <c r="E23" s="3"/>
      <c r="F23" s="71">
        <f>SUM(F24:F26)</f>
        <v>5</v>
      </c>
      <c r="G23" s="72" t="s">
        <v>15</v>
      </c>
      <c r="H23" s="73">
        <f>SUM(H24:H26)</f>
        <v>7</v>
      </c>
      <c r="I23" s="73"/>
      <c r="J23" s="71">
        <f>SUM(J24:J26)</f>
        <v>2</v>
      </c>
      <c r="K23" s="72" t="s">
        <v>15</v>
      </c>
      <c r="L23" s="73">
        <f>SUM(L24:L26)</f>
        <v>7</v>
      </c>
      <c r="M23" s="72"/>
      <c r="N23" s="71">
        <f>SUM(N24:N26)</f>
        <v>7</v>
      </c>
      <c r="O23" s="72" t="s">
        <v>15</v>
      </c>
      <c r="P23" s="73">
        <f>SUM(P24:P26)</f>
        <v>14</v>
      </c>
      <c r="Q23" s="44"/>
      <c r="R23" s="44"/>
      <c r="S23" s="112"/>
      <c r="T23" s="54">
        <f>SUM(S24:S26)</f>
        <v>0.03896990740740741</v>
      </c>
      <c r="U23" s="104">
        <f>T23-T11</f>
        <v>0.003932870370370378</v>
      </c>
      <c r="V23" s="165">
        <v>5</v>
      </c>
      <c r="W23" s="165" t="s">
        <v>220</v>
      </c>
    </row>
    <row r="24" spans="2:23" ht="12.75">
      <c r="B24" s="172"/>
      <c r="C24" s="64">
        <v>1</v>
      </c>
      <c r="D24" s="78" t="s">
        <v>124</v>
      </c>
      <c r="E24" s="26">
        <v>93</v>
      </c>
      <c r="F24" s="57">
        <v>2</v>
      </c>
      <c r="G24" s="58" t="s">
        <v>15</v>
      </c>
      <c r="H24" s="59">
        <v>3</v>
      </c>
      <c r="I24" s="59"/>
      <c r="J24" s="57">
        <v>1</v>
      </c>
      <c r="K24" s="58" t="s">
        <v>15</v>
      </c>
      <c r="L24" s="59">
        <v>3</v>
      </c>
      <c r="M24" s="37"/>
      <c r="N24" s="49">
        <f>F24+J24</f>
        <v>3</v>
      </c>
      <c r="O24" s="25" t="s">
        <v>15</v>
      </c>
      <c r="P24" s="50">
        <f>H24+L24</f>
        <v>6</v>
      </c>
      <c r="Q24" s="29">
        <v>0.0020833333333333333</v>
      </c>
      <c r="R24" s="29">
        <v>0.014851851851851852</v>
      </c>
      <c r="S24" s="109">
        <f>R24-Q24</f>
        <v>0.01276851851851852</v>
      </c>
      <c r="T24" s="46">
        <f>T23</f>
        <v>0.03896990740740741</v>
      </c>
      <c r="U24" s="102"/>
      <c r="V24" s="174"/>
      <c r="W24" s="174"/>
    </row>
    <row r="25" spans="2:23" ht="12.75">
      <c r="B25" s="172"/>
      <c r="C25" s="64">
        <v>2</v>
      </c>
      <c r="D25" s="78" t="s">
        <v>125</v>
      </c>
      <c r="E25" s="26">
        <v>93</v>
      </c>
      <c r="F25" s="57">
        <v>0</v>
      </c>
      <c r="G25" s="58" t="s">
        <v>15</v>
      </c>
      <c r="H25" s="59">
        <v>1</v>
      </c>
      <c r="I25" s="59"/>
      <c r="J25" s="57">
        <v>0</v>
      </c>
      <c r="K25" s="58" t="s">
        <v>15</v>
      </c>
      <c r="L25" s="59">
        <v>1</v>
      </c>
      <c r="M25" s="37"/>
      <c r="N25" s="49">
        <f>F25+J25</f>
        <v>0</v>
      </c>
      <c r="O25" s="25" t="s">
        <v>15</v>
      </c>
      <c r="P25" s="50">
        <f>H25+L25</f>
        <v>2</v>
      </c>
      <c r="Q25" s="29">
        <f>R24</f>
        <v>0.014851851851851852</v>
      </c>
      <c r="R25" s="29">
        <v>0.027520833333333338</v>
      </c>
      <c r="S25" s="109">
        <f>R25-Q25</f>
        <v>0.012668981481481486</v>
      </c>
      <c r="T25" s="46">
        <f>T24</f>
        <v>0.03896990740740741</v>
      </c>
      <c r="U25" s="102"/>
      <c r="V25" s="174"/>
      <c r="W25" s="174"/>
    </row>
    <row r="26" spans="2:23" ht="13.5" thickBot="1">
      <c r="B26" s="173"/>
      <c r="C26" s="64">
        <v>3</v>
      </c>
      <c r="D26" s="79" t="s">
        <v>126</v>
      </c>
      <c r="E26" s="38">
        <v>94</v>
      </c>
      <c r="F26" s="60">
        <v>3</v>
      </c>
      <c r="G26" s="61" t="s">
        <v>15</v>
      </c>
      <c r="H26" s="62">
        <v>3</v>
      </c>
      <c r="I26" s="62"/>
      <c r="J26" s="60">
        <v>1</v>
      </c>
      <c r="K26" s="61" t="s">
        <v>15</v>
      </c>
      <c r="L26" s="62">
        <v>3</v>
      </c>
      <c r="M26" s="55"/>
      <c r="N26" s="51">
        <f>F26+J26</f>
        <v>4</v>
      </c>
      <c r="O26" s="48" t="s">
        <v>15</v>
      </c>
      <c r="P26" s="52">
        <f>H26+L26</f>
        <v>6</v>
      </c>
      <c r="Q26" s="39">
        <f>R25</f>
        <v>0.027520833333333338</v>
      </c>
      <c r="R26" s="29">
        <v>0.041053240740740744</v>
      </c>
      <c r="S26" s="110">
        <f>R26-Q26</f>
        <v>0.013532407407407406</v>
      </c>
      <c r="T26" s="47">
        <f>T25</f>
        <v>0.03896990740740741</v>
      </c>
      <c r="U26" s="103"/>
      <c r="V26" s="176"/>
      <c r="W26" s="176"/>
    </row>
    <row r="27" spans="2:23" ht="18">
      <c r="B27" s="160">
        <v>5</v>
      </c>
      <c r="C27" s="68">
        <v>24</v>
      </c>
      <c r="D27" s="65" t="s">
        <v>48</v>
      </c>
      <c r="E27" s="43"/>
      <c r="F27" s="71">
        <f>SUM(F28:F30)</f>
        <v>7</v>
      </c>
      <c r="G27" s="72" t="s">
        <v>15</v>
      </c>
      <c r="H27" s="73">
        <f>SUM(H28:H30)</f>
        <v>9</v>
      </c>
      <c r="I27" s="73"/>
      <c r="J27" s="71">
        <f>SUM(J28:J30)</f>
        <v>3</v>
      </c>
      <c r="K27" s="72" t="s">
        <v>15</v>
      </c>
      <c r="L27" s="73">
        <f>SUM(L28:L30)</f>
        <v>6</v>
      </c>
      <c r="M27" s="72"/>
      <c r="N27" s="71">
        <f>SUM(N28:N30)</f>
        <v>10</v>
      </c>
      <c r="O27" s="72" t="s">
        <v>15</v>
      </c>
      <c r="P27" s="73">
        <f>SUM(P28:P30)</f>
        <v>15</v>
      </c>
      <c r="Q27" s="44"/>
      <c r="R27" s="44"/>
      <c r="S27" s="112"/>
      <c r="T27" s="54">
        <f>SUM(S28:S30)</f>
        <v>0.04001041666666667</v>
      </c>
      <c r="U27" s="104">
        <f>T27-T11</f>
        <v>0.00497337962962964</v>
      </c>
      <c r="V27" s="165">
        <v>4</v>
      </c>
      <c r="W27" s="165" t="s">
        <v>220</v>
      </c>
    </row>
    <row r="28" spans="2:23" ht="12.75" customHeight="1">
      <c r="B28" s="161"/>
      <c r="C28" s="64">
        <v>1</v>
      </c>
      <c r="D28" s="80" t="s">
        <v>114</v>
      </c>
      <c r="E28" s="26">
        <v>94</v>
      </c>
      <c r="F28" s="57">
        <v>3</v>
      </c>
      <c r="G28" s="58" t="s">
        <v>15</v>
      </c>
      <c r="H28" s="59">
        <v>3</v>
      </c>
      <c r="I28" s="59"/>
      <c r="J28" s="57">
        <v>1</v>
      </c>
      <c r="K28" s="58" t="s">
        <v>15</v>
      </c>
      <c r="L28" s="59">
        <v>3</v>
      </c>
      <c r="M28" s="37"/>
      <c r="N28" s="49">
        <f>F28+J28</f>
        <v>4</v>
      </c>
      <c r="O28" s="25" t="s">
        <v>15</v>
      </c>
      <c r="P28" s="50">
        <f>H28+L28</f>
        <v>6</v>
      </c>
      <c r="Q28" s="29">
        <v>0.0020833333333333333</v>
      </c>
      <c r="R28" s="29">
        <v>0.01564236111111111</v>
      </c>
      <c r="S28" s="109">
        <f>R28-Q28</f>
        <v>0.013559027777777777</v>
      </c>
      <c r="T28" s="46">
        <f>T27</f>
        <v>0.04001041666666667</v>
      </c>
      <c r="U28" s="102"/>
      <c r="V28" s="174"/>
      <c r="W28" s="174"/>
    </row>
    <row r="29" spans="2:23" ht="12.75" customHeight="1">
      <c r="B29" s="161"/>
      <c r="C29" s="64">
        <v>2</v>
      </c>
      <c r="D29" s="80" t="s">
        <v>115</v>
      </c>
      <c r="E29" s="26">
        <v>94</v>
      </c>
      <c r="F29" s="57">
        <v>1</v>
      </c>
      <c r="G29" s="58" t="s">
        <v>15</v>
      </c>
      <c r="H29" s="59">
        <v>3</v>
      </c>
      <c r="I29" s="59"/>
      <c r="J29" s="57">
        <v>2</v>
      </c>
      <c r="K29" s="58" t="s">
        <v>15</v>
      </c>
      <c r="L29" s="59">
        <v>3</v>
      </c>
      <c r="M29" s="37"/>
      <c r="N29" s="49">
        <f>F29+J29</f>
        <v>3</v>
      </c>
      <c r="O29" s="25" t="s">
        <v>15</v>
      </c>
      <c r="P29" s="50">
        <f>H29+L29</f>
        <v>6</v>
      </c>
      <c r="Q29" s="29">
        <f>R28</f>
        <v>0.01564236111111111</v>
      </c>
      <c r="R29" s="29">
        <v>0.0293912037037037</v>
      </c>
      <c r="S29" s="109">
        <f>R29-Q29</f>
        <v>0.01374884259259259</v>
      </c>
      <c r="T29" s="46">
        <f>T28</f>
        <v>0.04001041666666667</v>
      </c>
      <c r="U29" s="102"/>
      <c r="V29" s="174"/>
      <c r="W29" s="174"/>
    </row>
    <row r="30" spans="2:23" ht="13.5" customHeight="1" thickBot="1">
      <c r="B30" s="162"/>
      <c r="C30" s="64">
        <v>3</v>
      </c>
      <c r="D30" s="63" t="s">
        <v>116</v>
      </c>
      <c r="E30" s="38">
        <v>94</v>
      </c>
      <c r="F30" s="60">
        <v>3</v>
      </c>
      <c r="G30" s="61" t="s">
        <v>15</v>
      </c>
      <c r="H30" s="62">
        <v>3</v>
      </c>
      <c r="I30" s="62"/>
      <c r="J30" s="60">
        <v>0</v>
      </c>
      <c r="K30" s="61" t="s">
        <v>15</v>
      </c>
      <c r="L30" s="62">
        <v>0</v>
      </c>
      <c r="M30" s="55"/>
      <c r="N30" s="51">
        <f>F30+J30</f>
        <v>3</v>
      </c>
      <c r="O30" s="48" t="s">
        <v>15</v>
      </c>
      <c r="P30" s="52">
        <f>H30+L30</f>
        <v>3</v>
      </c>
      <c r="Q30" s="39">
        <f>R29</f>
        <v>0.0293912037037037</v>
      </c>
      <c r="R30" s="29">
        <v>0.042093750000000006</v>
      </c>
      <c r="S30" s="110">
        <f>R30-Q30</f>
        <v>0.012702546296296306</v>
      </c>
      <c r="T30" s="47">
        <f>T29</f>
        <v>0.04001041666666667</v>
      </c>
      <c r="U30" s="103"/>
      <c r="V30" s="175"/>
      <c r="W30" s="175"/>
    </row>
    <row r="31" spans="2:23" ht="18">
      <c r="B31" s="160">
        <v>6</v>
      </c>
      <c r="C31" s="68">
        <v>25</v>
      </c>
      <c r="D31" s="67" t="s">
        <v>60</v>
      </c>
      <c r="E31" s="3"/>
      <c r="F31" s="71">
        <f>SUM(F32:F34)</f>
        <v>14</v>
      </c>
      <c r="G31" s="72" t="s">
        <v>15</v>
      </c>
      <c r="H31" s="73">
        <f>SUM(H32:H34)</f>
        <v>9</v>
      </c>
      <c r="I31" s="73"/>
      <c r="J31" s="71">
        <f>SUM(J32:J34)</f>
        <v>10</v>
      </c>
      <c r="K31" s="72" t="s">
        <v>15</v>
      </c>
      <c r="L31" s="73">
        <f>SUM(L32:L34)</f>
        <v>9</v>
      </c>
      <c r="M31" s="72"/>
      <c r="N31" s="71">
        <f>SUM(N32:N34)</f>
        <v>24</v>
      </c>
      <c r="O31" s="72" t="s">
        <v>15</v>
      </c>
      <c r="P31" s="73">
        <f>SUM(P32:P34)</f>
        <v>18</v>
      </c>
      <c r="Q31" s="44"/>
      <c r="R31" s="44"/>
      <c r="S31" s="112"/>
      <c r="T31" s="54">
        <f>SUM(S32:S34)</f>
        <v>0.04139699074074074</v>
      </c>
      <c r="U31" s="104">
        <f>T31-T11</f>
        <v>0.006359953703703708</v>
      </c>
      <c r="V31" s="165">
        <v>3</v>
      </c>
      <c r="W31" s="165" t="s">
        <v>220</v>
      </c>
    </row>
    <row r="32" spans="2:23" ht="12.75" customHeight="1">
      <c r="B32" s="172"/>
      <c r="C32" s="64">
        <v>1</v>
      </c>
      <c r="D32" s="78" t="s">
        <v>117</v>
      </c>
      <c r="E32" s="26">
        <v>93</v>
      </c>
      <c r="F32" s="57">
        <v>5</v>
      </c>
      <c r="G32" s="58" t="s">
        <v>15</v>
      </c>
      <c r="H32" s="59">
        <v>3</v>
      </c>
      <c r="I32" s="59"/>
      <c r="J32" s="57">
        <v>3</v>
      </c>
      <c r="K32" s="58" t="s">
        <v>15</v>
      </c>
      <c r="L32" s="59">
        <v>3</v>
      </c>
      <c r="M32" s="37"/>
      <c r="N32" s="49">
        <f>F32+J32</f>
        <v>8</v>
      </c>
      <c r="O32" s="25" t="s">
        <v>15</v>
      </c>
      <c r="P32" s="50">
        <f>H32+L32</f>
        <v>6</v>
      </c>
      <c r="Q32" s="29">
        <v>0.0020833333333333333</v>
      </c>
      <c r="R32" s="29">
        <v>0.015394675925925925</v>
      </c>
      <c r="S32" s="109">
        <f>R32-Q32</f>
        <v>0.013311342592592592</v>
      </c>
      <c r="T32" s="46">
        <f>T31</f>
        <v>0.04139699074074074</v>
      </c>
      <c r="U32" s="102"/>
      <c r="V32" s="174"/>
      <c r="W32" s="174"/>
    </row>
    <row r="33" spans="2:23" ht="12.75" customHeight="1">
      <c r="B33" s="172"/>
      <c r="C33" s="64">
        <v>2</v>
      </c>
      <c r="D33" s="80" t="s">
        <v>118</v>
      </c>
      <c r="E33" s="26">
        <v>94</v>
      </c>
      <c r="F33" s="57">
        <v>5</v>
      </c>
      <c r="G33" s="58" t="s">
        <v>15</v>
      </c>
      <c r="H33" s="59">
        <v>3</v>
      </c>
      <c r="I33" s="59"/>
      <c r="J33" s="57">
        <v>4</v>
      </c>
      <c r="K33" s="58" t="s">
        <v>15</v>
      </c>
      <c r="L33" s="59">
        <v>3</v>
      </c>
      <c r="M33" s="37"/>
      <c r="N33" s="49">
        <f>F33+J33</f>
        <v>9</v>
      </c>
      <c r="O33" s="25" t="s">
        <v>15</v>
      </c>
      <c r="P33" s="50">
        <f>H33+L33</f>
        <v>6</v>
      </c>
      <c r="Q33" s="29">
        <f>R32</f>
        <v>0.015394675925925925</v>
      </c>
      <c r="R33" s="29">
        <v>0.028604166666666667</v>
      </c>
      <c r="S33" s="109">
        <f>R33-Q33</f>
        <v>0.013209490740740742</v>
      </c>
      <c r="T33" s="46">
        <f>T32</f>
        <v>0.04139699074074074</v>
      </c>
      <c r="U33" s="102"/>
      <c r="V33" s="174"/>
      <c r="W33" s="174"/>
    </row>
    <row r="34" spans="2:23" ht="13.5" customHeight="1" thickBot="1">
      <c r="B34" s="173"/>
      <c r="C34" s="142">
        <v>3</v>
      </c>
      <c r="D34" s="79" t="s">
        <v>119</v>
      </c>
      <c r="E34" s="38">
        <v>94</v>
      </c>
      <c r="F34" s="60">
        <v>4</v>
      </c>
      <c r="G34" s="61" t="s">
        <v>15</v>
      </c>
      <c r="H34" s="62">
        <v>3</v>
      </c>
      <c r="I34" s="62"/>
      <c r="J34" s="60">
        <v>3</v>
      </c>
      <c r="K34" s="61" t="s">
        <v>15</v>
      </c>
      <c r="L34" s="62">
        <v>3</v>
      </c>
      <c r="M34" s="55"/>
      <c r="N34" s="51">
        <f>F34+J34</f>
        <v>7</v>
      </c>
      <c r="O34" s="48" t="s">
        <v>15</v>
      </c>
      <c r="P34" s="52">
        <f>H34+L34</f>
        <v>6</v>
      </c>
      <c r="Q34" s="39">
        <f>R33</f>
        <v>0.028604166666666667</v>
      </c>
      <c r="R34" s="29">
        <v>0.043480324074074074</v>
      </c>
      <c r="S34" s="110">
        <f>R34-Q34</f>
        <v>0.014876157407407407</v>
      </c>
      <c r="T34" s="47">
        <f>T33</f>
        <v>0.04139699074074074</v>
      </c>
      <c r="U34" s="103"/>
      <c r="V34" s="175"/>
      <c r="W34" s="175"/>
    </row>
    <row r="36" spans="3:5" ht="15">
      <c r="C36" s="129"/>
      <c r="D36" s="129"/>
      <c r="E36" s="141"/>
    </row>
    <row r="37" spans="3:5" ht="18">
      <c r="C37" s="68"/>
      <c r="D37" s="65"/>
      <c r="E37" s="139"/>
    </row>
    <row r="38" spans="3:5" ht="15">
      <c r="C38" s="64"/>
      <c r="D38" s="78"/>
      <c r="E38" s="140"/>
    </row>
    <row r="40" spans="19:20" ht="15">
      <c r="S40" s="117" t="s">
        <v>22</v>
      </c>
      <c r="T40" s="117"/>
    </row>
    <row r="41" spans="19:20" ht="15">
      <c r="S41" s="117"/>
      <c r="T41" s="117"/>
    </row>
    <row r="42" spans="19:20" ht="15">
      <c r="S42" s="117" t="s">
        <v>201</v>
      </c>
      <c r="T42" s="117"/>
    </row>
  </sheetData>
  <sheetProtection/>
  <mergeCells count="24">
    <mergeCell ref="B15:B18"/>
    <mergeCell ref="F10:H10"/>
    <mergeCell ref="J10:L10"/>
    <mergeCell ref="N10:P10"/>
    <mergeCell ref="B11:B14"/>
    <mergeCell ref="A1:W1"/>
    <mergeCell ref="A2:W2"/>
    <mergeCell ref="A3:W3"/>
    <mergeCell ref="W11:W14"/>
    <mergeCell ref="W15:W18"/>
    <mergeCell ref="W27:W30"/>
    <mergeCell ref="V27:V30"/>
    <mergeCell ref="V11:V14"/>
    <mergeCell ref="V15:V18"/>
    <mergeCell ref="V19:V22"/>
    <mergeCell ref="V23:V26"/>
    <mergeCell ref="B31:B34"/>
    <mergeCell ref="V31:V34"/>
    <mergeCell ref="W31:W34"/>
    <mergeCell ref="W19:W22"/>
    <mergeCell ref="W23:W26"/>
    <mergeCell ref="B19:B22"/>
    <mergeCell ref="B23:B26"/>
    <mergeCell ref="B27:B30"/>
  </mergeCells>
  <printOptions horizontalCentered="1"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6"/>
  <sheetViews>
    <sheetView showGridLines="0" zoomScalePageLayoutView="0" workbookViewId="0" topLeftCell="A1">
      <selection activeCell="AA15" sqref="AA15"/>
    </sheetView>
  </sheetViews>
  <sheetFormatPr defaultColWidth="9.00390625" defaultRowHeight="12.75"/>
  <cols>
    <col min="1" max="1" width="0.2421875" style="86" customWidth="1"/>
    <col min="2" max="2" width="3.75390625" style="16" customWidth="1"/>
    <col min="3" max="3" width="4.25390625" style="0" customWidth="1"/>
    <col min="4" max="4" width="33.25390625" style="0" customWidth="1"/>
    <col min="5" max="5" width="2.875" style="90" customWidth="1"/>
    <col min="6" max="6" width="3.00390625" style="0" customWidth="1"/>
    <col min="7" max="7" width="1.12109375" style="0" customWidth="1"/>
    <col min="8" max="8" width="1.75390625" style="0" customWidth="1"/>
    <col min="9" max="9" width="0.6171875" style="0" customWidth="1"/>
    <col min="10" max="10" width="2.75390625" style="0" customWidth="1"/>
    <col min="11" max="11" width="1.25" style="0" customWidth="1"/>
    <col min="12" max="12" width="2.875" style="0" customWidth="1"/>
    <col min="13" max="13" width="0.37109375" style="0" customWidth="1"/>
    <col min="14" max="14" width="2.75390625" style="0" customWidth="1"/>
    <col min="15" max="15" width="1.37890625" style="0" customWidth="1"/>
    <col min="16" max="16" width="2.75390625" style="0" customWidth="1"/>
    <col min="17" max="18" width="11.375" style="0" hidden="1" customWidth="1"/>
    <col min="19" max="19" width="8.125" style="90" customWidth="1"/>
    <col min="20" max="20" width="9.875" style="0" customWidth="1"/>
    <col min="21" max="21" width="8.00390625" style="90" customWidth="1"/>
    <col min="22" max="22" width="2.375" style="0" customWidth="1"/>
    <col min="23" max="23" width="3.375" style="0" customWidth="1"/>
  </cols>
  <sheetData>
    <row r="1" spans="1:23" s="95" customFormat="1" ht="23.25" customHeight="1">
      <c r="A1" s="166" t="s">
        <v>207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23" ht="23.25" customHeight="1">
      <c r="A2" s="159" t="s">
        <v>208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23.25" customHeight="1">
      <c r="A3" s="159" t="s">
        <v>210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1" ht="18">
      <c r="A4" s="85"/>
      <c r="B4" s="76"/>
      <c r="C4" s="20"/>
      <c r="D4" s="20"/>
      <c r="E4" s="8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89"/>
      <c r="T4" s="19"/>
      <c r="U4" s="89"/>
    </row>
    <row r="5" spans="1:21" ht="20.25">
      <c r="A5" s="166" t="s">
        <v>218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21" ht="14.25" customHeight="1">
      <c r="A6" s="85"/>
      <c r="B6" s="77"/>
      <c r="C6" s="19"/>
      <c r="D6" s="19"/>
      <c r="E6" s="8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3"/>
      <c r="R6" s="23"/>
      <c r="S6" s="115"/>
      <c r="T6" s="23"/>
      <c r="U6" s="89"/>
    </row>
    <row r="7" spans="1:16" ht="15.75">
      <c r="A7" s="84" t="s">
        <v>214</v>
      </c>
      <c r="B7" s="84"/>
      <c r="C7" s="84"/>
      <c r="D7" s="84"/>
      <c r="E7" s="114"/>
      <c r="F7" s="84"/>
      <c r="G7" s="84"/>
      <c r="H7" s="84"/>
      <c r="I7" s="84"/>
      <c r="J7" s="84"/>
      <c r="K7" s="84"/>
      <c r="L7" s="84"/>
      <c r="M7" s="84"/>
      <c r="N7" s="84"/>
      <c r="O7" s="6"/>
      <c r="P7" s="6"/>
    </row>
    <row r="8" spans="1:20" ht="15.75">
      <c r="A8" s="157" t="s">
        <v>215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84"/>
      <c r="Q8" s="84"/>
      <c r="R8" s="15"/>
      <c r="S8" s="15" t="s">
        <v>225</v>
      </c>
      <c r="T8" s="15"/>
    </row>
    <row r="9" ht="18.75" thickBot="1"/>
    <row r="10" spans="1:23" ht="18.75" thickBot="1">
      <c r="A10" s="87" t="s">
        <v>7</v>
      </c>
      <c r="B10" s="1" t="s">
        <v>7</v>
      </c>
      <c r="C10" s="42" t="s">
        <v>0</v>
      </c>
      <c r="D10" s="9" t="s">
        <v>16</v>
      </c>
      <c r="E10" s="81" t="s">
        <v>10</v>
      </c>
      <c r="F10" s="34" t="s">
        <v>18</v>
      </c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9" t="s">
        <v>11</v>
      </c>
      <c r="R10" s="9" t="s">
        <v>11</v>
      </c>
      <c r="S10" s="118" t="s">
        <v>19</v>
      </c>
      <c r="T10" s="9" t="s">
        <v>19</v>
      </c>
      <c r="U10" s="100" t="s">
        <v>20</v>
      </c>
      <c r="V10" s="98" t="s">
        <v>25</v>
      </c>
      <c r="W10" s="98" t="s">
        <v>30</v>
      </c>
    </row>
    <row r="11" spans="1:23" ht="18.75" thickBot="1">
      <c r="A11" s="88"/>
      <c r="B11" s="12"/>
      <c r="C11" s="53" t="s">
        <v>29</v>
      </c>
      <c r="D11" s="10" t="s">
        <v>17</v>
      </c>
      <c r="E11" s="91"/>
      <c r="F11" s="169" t="s">
        <v>5</v>
      </c>
      <c r="G11" s="170"/>
      <c r="H11" s="171"/>
      <c r="I11" s="45"/>
      <c r="J11" s="169" t="s">
        <v>6</v>
      </c>
      <c r="K11" s="170"/>
      <c r="L11" s="171"/>
      <c r="M11" s="45"/>
      <c r="N11" s="169" t="s">
        <v>10</v>
      </c>
      <c r="O11" s="170"/>
      <c r="P11" s="171"/>
      <c r="Q11" s="10" t="s">
        <v>12</v>
      </c>
      <c r="R11" s="10" t="s">
        <v>13</v>
      </c>
      <c r="S11" s="119" t="s">
        <v>23</v>
      </c>
      <c r="T11" s="10" t="s">
        <v>14</v>
      </c>
      <c r="U11" s="70" t="s">
        <v>21</v>
      </c>
      <c r="V11" s="99"/>
      <c r="W11" s="99" t="s">
        <v>24</v>
      </c>
    </row>
    <row r="12" spans="1:25" ht="18">
      <c r="A12" s="179"/>
      <c r="B12" s="160">
        <v>1</v>
      </c>
      <c r="C12" s="68">
        <v>11</v>
      </c>
      <c r="D12" s="128" t="s">
        <v>192</v>
      </c>
      <c r="E12" s="150"/>
      <c r="F12" s="49">
        <f>SUM(F13:F15)</f>
        <v>0</v>
      </c>
      <c r="G12" s="25" t="s">
        <v>15</v>
      </c>
      <c r="H12" s="50">
        <f>SUM(H13:H15)</f>
        <v>2</v>
      </c>
      <c r="I12" s="50"/>
      <c r="J12" s="49">
        <f>SUM(J13:J15)</f>
        <v>5</v>
      </c>
      <c r="K12" s="25" t="s">
        <v>15</v>
      </c>
      <c r="L12" s="50">
        <f>SUM(L13:L15)</f>
        <v>7</v>
      </c>
      <c r="M12" s="25"/>
      <c r="N12" s="49">
        <f>SUM(N13:N15)</f>
        <v>5</v>
      </c>
      <c r="O12" s="25" t="s">
        <v>15</v>
      </c>
      <c r="P12" s="50">
        <f>SUM(P13:P15)</f>
        <v>9</v>
      </c>
      <c r="Q12" s="28"/>
      <c r="R12" s="28"/>
      <c r="S12" s="108"/>
      <c r="T12" s="69">
        <f>SUM(S13:S15)</f>
        <v>0.02336689814814815</v>
      </c>
      <c r="U12" s="101">
        <f>T12-T12</f>
        <v>0</v>
      </c>
      <c r="V12" s="92"/>
      <c r="W12" s="92"/>
      <c r="Y12" s="83"/>
    </row>
    <row r="13" spans="1:23" ht="12.75" customHeight="1">
      <c r="A13" s="180"/>
      <c r="B13" s="161"/>
      <c r="C13" s="64">
        <v>1</v>
      </c>
      <c r="D13" s="124" t="s">
        <v>157</v>
      </c>
      <c r="E13" s="125">
        <v>96</v>
      </c>
      <c r="F13" s="57">
        <v>0</v>
      </c>
      <c r="G13" s="58" t="s">
        <v>15</v>
      </c>
      <c r="H13" s="59">
        <v>2</v>
      </c>
      <c r="I13" s="59"/>
      <c r="J13" s="57">
        <v>3</v>
      </c>
      <c r="K13" s="58" t="s">
        <v>15</v>
      </c>
      <c r="L13" s="59">
        <v>3</v>
      </c>
      <c r="M13" s="37"/>
      <c r="N13" s="49">
        <f>F13+J13</f>
        <v>3</v>
      </c>
      <c r="O13" s="25" t="s">
        <v>15</v>
      </c>
      <c r="P13" s="50">
        <f>H13+L13</f>
        <v>5</v>
      </c>
      <c r="Q13" s="29">
        <v>0.0006944444444444445</v>
      </c>
      <c r="R13" s="29">
        <v>0.008923611111111111</v>
      </c>
      <c r="S13" s="109">
        <f>R13-Q13</f>
        <v>0.008229166666666668</v>
      </c>
      <c r="T13" s="46">
        <f>T12</f>
        <v>0.02336689814814815</v>
      </c>
      <c r="U13" s="102"/>
      <c r="V13" s="93" t="s">
        <v>64</v>
      </c>
      <c r="W13" s="93">
        <v>3</v>
      </c>
    </row>
    <row r="14" spans="1:23" ht="12.75" customHeight="1">
      <c r="A14" s="180"/>
      <c r="B14" s="161"/>
      <c r="C14" s="64">
        <v>2</v>
      </c>
      <c r="D14" s="124" t="s">
        <v>158</v>
      </c>
      <c r="E14" s="125">
        <v>95</v>
      </c>
      <c r="F14" s="57">
        <v>0</v>
      </c>
      <c r="G14" s="58" t="s">
        <v>15</v>
      </c>
      <c r="H14" s="59">
        <v>0</v>
      </c>
      <c r="I14" s="59"/>
      <c r="J14" s="57">
        <v>0</v>
      </c>
      <c r="K14" s="58" t="s">
        <v>15</v>
      </c>
      <c r="L14" s="59">
        <v>1</v>
      </c>
      <c r="M14" s="37"/>
      <c r="N14" s="49">
        <f>F14+J14</f>
        <v>0</v>
      </c>
      <c r="O14" s="25" t="s">
        <v>15</v>
      </c>
      <c r="P14" s="50">
        <f>H14+L14</f>
        <v>1</v>
      </c>
      <c r="Q14" s="29">
        <f>R13</f>
        <v>0.008923611111111111</v>
      </c>
      <c r="R14" s="29">
        <v>0.01617361111111111</v>
      </c>
      <c r="S14" s="109">
        <f>R14-Q14</f>
        <v>0.0072499999999999995</v>
      </c>
      <c r="T14" s="46">
        <f>T13</f>
        <v>0.02336689814814815</v>
      </c>
      <c r="U14" s="102"/>
      <c r="V14" s="93"/>
      <c r="W14" s="93"/>
    </row>
    <row r="15" spans="1:23" ht="13.5" customHeight="1" thickBot="1">
      <c r="A15" s="181"/>
      <c r="B15" s="162"/>
      <c r="C15" s="64">
        <v>3</v>
      </c>
      <c r="D15" s="121" t="s">
        <v>159</v>
      </c>
      <c r="E15" s="154">
        <v>95</v>
      </c>
      <c r="F15" s="60">
        <v>0</v>
      </c>
      <c r="G15" s="61" t="s">
        <v>15</v>
      </c>
      <c r="H15" s="62">
        <v>0</v>
      </c>
      <c r="I15" s="62"/>
      <c r="J15" s="60">
        <v>2</v>
      </c>
      <c r="K15" s="61" t="s">
        <v>15</v>
      </c>
      <c r="L15" s="62">
        <v>3</v>
      </c>
      <c r="M15" s="55"/>
      <c r="N15" s="51">
        <f>F15+J15</f>
        <v>2</v>
      </c>
      <c r="O15" s="48" t="s">
        <v>15</v>
      </c>
      <c r="P15" s="52">
        <f>H15+L15</f>
        <v>3</v>
      </c>
      <c r="Q15" s="39">
        <f>R14</f>
        <v>0.01617361111111111</v>
      </c>
      <c r="R15" s="29">
        <v>0.024061342592592596</v>
      </c>
      <c r="S15" s="110">
        <f>R15-Q15</f>
        <v>0.007887731481481485</v>
      </c>
      <c r="T15" s="47">
        <f>T14</f>
        <v>0.02336689814814815</v>
      </c>
      <c r="U15" s="103"/>
      <c r="V15" s="94"/>
      <c r="W15" s="94"/>
    </row>
    <row r="16" spans="1:23" ht="18">
      <c r="A16" s="179"/>
      <c r="B16" s="160">
        <v>2</v>
      </c>
      <c r="C16" s="68">
        <v>14</v>
      </c>
      <c r="D16" s="67" t="s">
        <v>177</v>
      </c>
      <c r="E16" s="155"/>
      <c r="F16" s="49">
        <f>SUM(F17:F19)</f>
        <v>4</v>
      </c>
      <c r="G16" s="25" t="s">
        <v>15</v>
      </c>
      <c r="H16" s="50">
        <f>SUM(H17:H19)</f>
        <v>9</v>
      </c>
      <c r="I16" s="50"/>
      <c r="J16" s="49">
        <f>SUM(J17:J19)</f>
        <v>3</v>
      </c>
      <c r="K16" s="25" t="s">
        <v>15</v>
      </c>
      <c r="L16" s="50">
        <f>SUM(L17:L19)</f>
        <v>6</v>
      </c>
      <c r="M16" s="25"/>
      <c r="N16" s="49">
        <f>SUM(N17:N19)</f>
        <v>7</v>
      </c>
      <c r="O16" s="25" t="s">
        <v>15</v>
      </c>
      <c r="P16" s="50">
        <f>SUM(P17:P19)</f>
        <v>15</v>
      </c>
      <c r="Q16" s="28"/>
      <c r="R16" s="28"/>
      <c r="S16" s="108"/>
      <c r="T16" s="69">
        <f>SUM(S17:S19)</f>
        <v>0.02578125</v>
      </c>
      <c r="U16" s="101">
        <f>T16-T12</f>
        <v>0.002414351851851848</v>
      </c>
      <c r="V16" s="92"/>
      <c r="W16" s="92"/>
    </row>
    <row r="17" spans="1:23" ht="12.75" customHeight="1">
      <c r="A17" s="180"/>
      <c r="B17" s="161"/>
      <c r="C17" s="64">
        <v>1</v>
      </c>
      <c r="D17" s="78" t="s">
        <v>171</v>
      </c>
      <c r="E17" s="26">
        <v>95</v>
      </c>
      <c r="F17" s="57">
        <v>3</v>
      </c>
      <c r="G17" s="58" t="s">
        <v>15</v>
      </c>
      <c r="H17" s="59">
        <v>3</v>
      </c>
      <c r="I17" s="59"/>
      <c r="J17" s="57">
        <v>1</v>
      </c>
      <c r="K17" s="58" t="s">
        <v>15</v>
      </c>
      <c r="L17" s="59">
        <v>3</v>
      </c>
      <c r="M17" s="37"/>
      <c r="N17" s="49">
        <f>F17+J17</f>
        <v>4</v>
      </c>
      <c r="O17" s="25" t="s">
        <v>15</v>
      </c>
      <c r="P17" s="50">
        <f>H17+L17</f>
        <v>6</v>
      </c>
      <c r="Q17" s="29">
        <v>0.0006944444444444445</v>
      </c>
      <c r="R17" s="29">
        <v>0.009997685185185184</v>
      </c>
      <c r="S17" s="109">
        <f>R17-Q17</f>
        <v>0.00930324074074074</v>
      </c>
      <c r="T17" s="46">
        <f>T16</f>
        <v>0.02578125</v>
      </c>
      <c r="U17" s="102"/>
      <c r="V17" s="93" t="s">
        <v>64</v>
      </c>
      <c r="W17" s="93">
        <v>2</v>
      </c>
    </row>
    <row r="18" spans="1:23" ht="12.75" customHeight="1">
      <c r="A18" s="180"/>
      <c r="B18" s="161"/>
      <c r="C18" s="64">
        <v>2</v>
      </c>
      <c r="D18" s="78" t="s">
        <v>172</v>
      </c>
      <c r="E18" s="26">
        <v>95</v>
      </c>
      <c r="F18" s="57">
        <v>0</v>
      </c>
      <c r="G18" s="58" t="s">
        <v>15</v>
      </c>
      <c r="H18" s="59">
        <v>3</v>
      </c>
      <c r="I18" s="59"/>
      <c r="J18" s="57">
        <v>2</v>
      </c>
      <c r="K18" s="58" t="s">
        <v>15</v>
      </c>
      <c r="L18" s="59">
        <v>3</v>
      </c>
      <c r="M18" s="37"/>
      <c r="N18" s="49">
        <f>F18+J18</f>
        <v>2</v>
      </c>
      <c r="O18" s="25" t="s">
        <v>15</v>
      </c>
      <c r="P18" s="50">
        <f>H18+L18</f>
        <v>6</v>
      </c>
      <c r="Q18" s="29">
        <f>R17</f>
        <v>0.009997685185185184</v>
      </c>
      <c r="R18" s="29">
        <v>0.018751157407407407</v>
      </c>
      <c r="S18" s="109">
        <f>R18-Q18</f>
        <v>0.008753472222222223</v>
      </c>
      <c r="T18" s="46">
        <f>T17</f>
        <v>0.02578125</v>
      </c>
      <c r="U18" s="102"/>
      <c r="V18" s="93"/>
      <c r="W18" s="93"/>
    </row>
    <row r="19" spans="1:23" ht="13.5" customHeight="1" thickBot="1">
      <c r="A19" s="181"/>
      <c r="B19" s="162"/>
      <c r="C19" s="64">
        <v>3</v>
      </c>
      <c r="D19" s="79" t="s">
        <v>173</v>
      </c>
      <c r="E19" s="26">
        <v>95</v>
      </c>
      <c r="F19" s="60">
        <v>1</v>
      </c>
      <c r="G19" s="61" t="s">
        <v>15</v>
      </c>
      <c r="H19" s="62">
        <v>3</v>
      </c>
      <c r="I19" s="62"/>
      <c r="J19" s="60">
        <v>0</v>
      </c>
      <c r="K19" s="61" t="s">
        <v>15</v>
      </c>
      <c r="L19" s="62">
        <v>0</v>
      </c>
      <c r="M19" s="55"/>
      <c r="N19" s="51">
        <f>F19+J19</f>
        <v>1</v>
      </c>
      <c r="O19" s="48" t="s">
        <v>15</v>
      </c>
      <c r="P19" s="52">
        <f>H19+L19</f>
        <v>3</v>
      </c>
      <c r="Q19" s="39">
        <f>R18</f>
        <v>0.018751157407407407</v>
      </c>
      <c r="R19" s="29">
        <v>0.026475694444444444</v>
      </c>
      <c r="S19" s="110">
        <f>R19-Q19</f>
        <v>0.007724537037037037</v>
      </c>
      <c r="T19" s="47">
        <f>T18</f>
        <v>0.02578125</v>
      </c>
      <c r="U19" s="103"/>
      <c r="V19" s="94"/>
      <c r="W19" s="94"/>
    </row>
    <row r="20" spans="1:23" ht="18">
      <c r="A20" s="179"/>
      <c r="B20" s="160">
        <v>3</v>
      </c>
      <c r="C20" s="68">
        <v>15</v>
      </c>
      <c r="D20" s="148" t="s">
        <v>164</v>
      </c>
      <c r="E20" s="3"/>
      <c r="F20" s="49">
        <f>SUM(F21:F23)</f>
        <v>5</v>
      </c>
      <c r="G20" s="25" t="s">
        <v>15</v>
      </c>
      <c r="H20" s="50">
        <f>SUM(H21:H23)</f>
        <v>8</v>
      </c>
      <c r="I20" s="50"/>
      <c r="J20" s="49">
        <f>SUM(J21:J23)</f>
        <v>8</v>
      </c>
      <c r="K20" s="25" t="s">
        <v>15</v>
      </c>
      <c r="L20" s="50">
        <f>SUM(L21:L23)</f>
        <v>9</v>
      </c>
      <c r="M20" s="25"/>
      <c r="N20" s="49">
        <f>SUM(N21:N23)</f>
        <v>13</v>
      </c>
      <c r="O20" s="25" t="s">
        <v>15</v>
      </c>
      <c r="P20" s="50">
        <f>SUM(P21:P23)</f>
        <v>17</v>
      </c>
      <c r="Q20" s="44"/>
      <c r="R20" s="44"/>
      <c r="S20" s="112"/>
      <c r="T20" s="54">
        <f>SUM(S21:S23)</f>
        <v>0.02729166666666667</v>
      </c>
      <c r="U20" s="104">
        <f>T20-T12</f>
        <v>0.003924768518518518</v>
      </c>
      <c r="V20" s="92"/>
      <c r="W20" s="92"/>
    </row>
    <row r="21" spans="1:23" ht="12.75" customHeight="1">
      <c r="A21" s="180"/>
      <c r="B21" s="161"/>
      <c r="C21" s="64">
        <v>1</v>
      </c>
      <c r="D21" s="78" t="s">
        <v>168</v>
      </c>
      <c r="E21" s="26">
        <v>95</v>
      </c>
      <c r="F21" s="57">
        <v>0</v>
      </c>
      <c r="G21" s="58" t="s">
        <v>15</v>
      </c>
      <c r="H21" s="59">
        <v>2</v>
      </c>
      <c r="I21" s="59"/>
      <c r="J21" s="57">
        <v>3</v>
      </c>
      <c r="K21" s="58" t="s">
        <v>15</v>
      </c>
      <c r="L21" s="59">
        <v>3</v>
      </c>
      <c r="M21" s="37"/>
      <c r="N21" s="49">
        <f>F21+J21</f>
        <v>3</v>
      </c>
      <c r="O21" s="25" t="s">
        <v>15</v>
      </c>
      <c r="P21" s="50">
        <f>H21+L21</f>
        <v>5</v>
      </c>
      <c r="Q21" s="29">
        <v>0.0006944444444444445</v>
      </c>
      <c r="R21" s="29">
        <v>0.009186342592592593</v>
      </c>
      <c r="S21" s="109">
        <f>R21-Q21</f>
        <v>0.00849189814814815</v>
      </c>
      <c r="T21" s="46">
        <f>T20</f>
        <v>0.02729166666666667</v>
      </c>
      <c r="U21" s="102"/>
      <c r="V21" s="93" t="s">
        <v>64</v>
      </c>
      <c r="W21" s="93">
        <v>2</v>
      </c>
    </row>
    <row r="22" spans="1:23" ht="12.75" customHeight="1">
      <c r="A22" s="180"/>
      <c r="B22" s="161"/>
      <c r="C22" s="64">
        <v>2</v>
      </c>
      <c r="D22" s="78" t="s">
        <v>169</v>
      </c>
      <c r="E22" s="26">
        <v>96</v>
      </c>
      <c r="F22" s="57">
        <v>2</v>
      </c>
      <c r="G22" s="58" t="s">
        <v>15</v>
      </c>
      <c r="H22" s="59">
        <v>3</v>
      </c>
      <c r="I22" s="59"/>
      <c r="J22" s="57">
        <v>3</v>
      </c>
      <c r="K22" s="58" t="s">
        <v>15</v>
      </c>
      <c r="L22" s="59">
        <v>3</v>
      </c>
      <c r="M22" s="37"/>
      <c r="N22" s="49">
        <f>F22+J22</f>
        <v>5</v>
      </c>
      <c r="O22" s="25" t="s">
        <v>15</v>
      </c>
      <c r="P22" s="50">
        <f>H22+L22</f>
        <v>6</v>
      </c>
      <c r="Q22" s="29">
        <f>R21</f>
        <v>0.009186342592592593</v>
      </c>
      <c r="R22" s="29">
        <v>0.018407407407407407</v>
      </c>
      <c r="S22" s="109">
        <f>R22-Q22</f>
        <v>0.009221064814814814</v>
      </c>
      <c r="T22" s="46">
        <f>T21</f>
        <v>0.02729166666666667</v>
      </c>
      <c r="U22" s="102"/>
      <c r="V22" s="93"/>
      <c r="W22" s="93"/>
    </row>
    <row r="23" spans="1:23" ht="13.5" customHeight="1" thickBot="1">
      <c r="A23" s="181"/>
      <c r="B23" s="162"/>
      <c r="C23" s="64">
        <v>3</v>
      </c>
      <c r="D23" s="79" t="s">
        <v>170</v>
      </c>
      <c r="E23" s="38">
        <v>96</v>
      </c>
      <c r="F23" s="60">
        <v>3</v>
      </c>
      <c r="G23" s="61" t="s">
        <v>15</v>
      </c>
      <c r="H23" s="62">
        <v>3</v>
      </c>
      <c r="I23" s="62"/>
      <c r="J23" s="60">
        <v>2</v>
      </c>
      <c r="K23" s="61" t="s">
        <v>15</v>
      </c>
      <c r="L23" s="62">
        <v>3</v>
      </c>
      <c r="M23" s="55"/>
      <c r="N23" s="51">
        <f>F23+J23</f>
        <v>5</v>
      </c>
      <c r="O23" s="48" t="s">
        <v>15</v>
      </c>
      <c r="P23" s="52">
        <f>H23+L23</f>
        <v>6</v>
      </c>
      <c r="Q23" s="39">
        <f>R22</f>
        <v>0.018407407407407407</v>
      </c>
      <c r="R23" s="29">
        <v>0.02798611111111111</v>
      </c>
      <c r="S23" s="110">
        <f>R23-Q23</f>
        <v>0.009578703703703704</v>
      </c>
      <c r="T23" s="47">
        <f>T22</f>
        <v>0.02729166666666667</v>
      </c>
      <c r="U23" s="103"/>
      <c r="V23" s="94"/>
      <c r="W23" s="94"/>
    </row>
    <row r="24" spans="1:23" ht="18">
      <c r="A24" s="179"/>
      <c r="B24" s="160">
        <v>4</v>
      </c>
      <c r="C24" s="68">
        <v>13</v>
      </c>
      <c r="D24" s="148" t="s">
        <v>163</v>
      </c>
      <c r="E24" s="3"/>
      <c r="F24" s="49">
        <f>SUM(F25:F27)</f>
        <v>3</v>
      </c>
      <c r="G24" s="25" t="s">
        <v>15</v>
      </c>
      <c r="H24" s="50">
        <f>SUM(H25:H27)</f>
        <v>6</v>
      </c>
      <c r="I24" s="50"/>
      <c r="J24" s="49">
        <f>SUM(J25:J27)</f>
        <v>9</v>
      </c>
      <c r="K24" s="25" t="s">
        <v>15</v>
      </c>
      <c r="L24" s="50">
        <f>SUM(L25:L27)</f>
        <v>9</v>
      </c>
      <c r="M24" s="25"/>
      <c r="N24" s="49">
        <f>SUM(N25:N27)</f>
        <v>12</v>
      </c>
      <c r="O24" s="25" t="s">
        <v>15</v>
      </c>
      <c r="P24" s="50">
        <f>SUM(P25:P27)</f>
        <v>15</v>
      </c>
      <c r="Q24" s="44"/>
      <c r="R24" s="44"/>
      <c r="S24" s="112"/>
      <c r="T24" s="54">
        <f>SUM(S25:S27)</f>
        <v>0.027601851851851853</v>
      </c>
      <c r="U24" s="104">
        <f>T24-T12</f>
        <v>0.004234953703703703</v>
      </c>
      <c r="V24" s="92"/>
      <c r="W24" s="92"/>
    </row>
    <row r="25" spans="1:23" ht="12.75" customHeight="1">
      <c r="A25" s="180"/>
      <c r="B25" s="161"/>
      <c r="C25" s="64">
        <v>1</v>
      </c>
      <c r="D25" s="78" t="s">
        <v>165</v>
      </c>
      <c r="E25" s="26">
        <v>95</v>
      </c>
      <c r="F25" s="57">
        <v>1</v>
      </c>
      <c r="G25" s="58" t="s">
        <v>15</v>
      </c>
      <c r="H25" s="59">
        <v>3</v>
      </c>
      <c r="I25" s="59"/>
      <c r="J25" s="57">
        <v>3</v>
      </c>
      <c r="K25" s="58" t="s">
        <v>15</v>
      </c>
      <c r="L25" s="59">
        <v>3</v>
      </c>
      <c r="M25" s="37"/>
      <c r="N25" s="49">
        <f>F25+J25</f>
        <v>4</v>
      </c>
      <c r="O25" s="25" t="s">
        <v>15</v>
      </c>
      <c r="P25" s="50">
        <f>H25+L25</f>
        <v>6</v>
      </c>
      <c r="Q25" s="29">
        <v>0.0006944444444444445</v>
      </c>
      <c r="R25" s="29">
        <v>0.010340277777777778</v>
      </c>
      <c r="S25" s="109">
        <f>R25-Q25</f>
        <v>0.009645833333333334</v>
      </c>
      <c r="T25" s="46">
        <f>T24</f>
        <v>0.027601851851851853</v>
      </c>
      <c r="U25" s="102"/>
      <c r="V25" s="93" t="s">
        <v>220</v>
      </c>
      <c r="W25" s="93">
        <v>1</v>
      </c>
    </row>
    <row r="26" spans="1:23" ht="12.75" customHeight="1">
      <c r="A26" s="180"/>
      <c r="B26" s="161"/>
      <c r="C26" s="64">
        <v>2</v>
      </c>
      <c r="D26" s="78" t="s">
        <v>166</v>
      </c>
      <c r="E26" s="26">
        <v>96</v>
      </c>
      <c r="F26" s="57">
        <v>0</v>
      </c>
      <c r="G26" s="58" t="s">
        <v>15</v>
      </c>
      <c r="H26" s="59">
        <v>0</v>
      </c>
      <c r="I26" s="59"/>
      <c r="J26" s="57">
        <v>2</v>
      </c>
      <c r="K26" s="58" t="s">
        <v>15</v>
      </c>
      <c r="L26" s="59">
        <v>3</v>
      </c>
      <c r="M26" s="37"/>
      <c r="N26" s="49">
        <f>F26+J26</f>
        <v>2</v>
      </c>
      <c r="O26" s="25" t="s">
        <v>15</v>
      </c>
      <c r="P26" s="50">
        <f>H26+L26</f>
        <v>3</v>
      </c>
      <c r="Q26" s="29">
        <f>R25</f>
        <v>0.010340277777777778</v>
      </c>
      <c r="R26" s="29">
        <v>0.018368055555555554</v>
      </c>
      <c r="S26" s="109">
        <f>R26-Q26</f>
        <v>0.008027777777777776</v>
      </c>
      <c r="T26" s="46">
        <f>T25</f>
        <v>0.027601851851851853</v>
      </c>
      <c r="U26" s="102"/>
      <c r="V26" s="93"/>
      <c r="W26" s="93"/>
    </row>
    <row r="27" spans="1:23" ht="13.5" customHeight="1" thickBot="1">
      <c r="A27" s="181"/>
      <c r="B27" s="162"/>
      <c r="C27" s="64">
        <v>3</v>
      </c>
      <c r="D27" s="79" t="s">
        <v>167</v>
      </c>
      <c r="E27" s="38">
        <v>96</v>
      </c>
      <c r="F27" s="60">
        <v>2</v>
      </c>
      <c r="G27" s="61" t="s">
        <v>15</v>
      </c>
      <c r="H27" s="62">
        <v>3</v>
      </c>
      <c r="I27" s="62"/>
      <c r="J27" s="60">
        <v>4</v>
      </c>
      <c r="K27" s="61" t="s">
        <v>15</v>
      </c>
      <c r="L27" s="62">
        <v>3</v>
      </c>
      <c r="M27" s="55"/>
      <c r="N27" s="51">
        <f>F27+J27</f>
        <v>6</v>
      </c>
      <c r="O27" s="48" t="s">
        <v>15</v>
      </c>
      <c r="P27" s="52">
        <f>H27+L27</f>
        <v>6</v>
      </c>
      <c r="Q27" s="39">
        <f>R26</f>
        <v>0.018368055555555554</v>
      </c>
      <c r="R27" s="29">
        <v>0.028296296296296295</v>
      </c>
      <c r="S27" s="110">
        <f>R27-Q27</f>
        <v>0.009928240740740741</v>
      </c>
      <c r="T27" s="47">
        <f>T26</f>
        <v>0.027601851851851853</v>
      </c>
      <c r="U27" s="103"/>
      <c r="V27" s="94"/>
      <c r="W27" s="94"/>
    </row>
    <row r="28" spans="1:23" ht="18">
      <c r="A28" s="179"/>
      <c r="B28" s="160">
        <v>5</v>
      </c>
      <c r="C28" s="68">
        <v>10</v>
      </c>
      <c r="D28" s="65" t="s">
        <v>153</v>
      </c>
      <c r="E28" s="5"/>
      <c r="F28" s="49">
        <f>SUM(F29:F31)</f>
        <v>7</v>
      </c>
      <c r="G28" s="25" t="s">
        <v>15</v>
      </c>
      <c r="H28" s="50">
        <f>SUM(H29:H31)</f>
        <v>9</v>
      </c>
      <c r="I28" s="50"/>
      <c r="J28" s="49">
        <f>SUM(J29:J31)</f>
        <v>11</v>
      </c>
      <c r="K28" s="25" t="s">
        <v>15</v>
      </c>
      <c r="L28" s="50">
        <f>SUM(L29:L31)</f>
        <v>9</v>
      </c>
      <c r="M28" s="25"/>
      <c r="N28" s="49">
        <f>SUM(N29:N31)</f>
        <v>18</v>
      </c>
      <c r="O28" s="25" t="s">
        <v>15</v>
      </c>
      <c r="P28" s="50">
        <f>SUM(P29:P31)</f>
        <v>18</v>
      </c>
      <c r="Q28" s="44"/>
      <c r="R28" s="44"/>
      <c r="S28" s="112"/>
      <c r="T28" s="54">
        <f>SUM(S29:S31)</f>
        <v>0.028100694444444446</v>
      </c>
      <c r="U28" s="104">
        <f>T28-T12</f>
        <v>0.004733796296296295</v>
      </c>
      <c r="V28" s="92"/>
      <c r="W28" s="92"/>
    </row>
    <row r="29" spans="1:23" ht="12.75" customHeight="1">
      <c r="A29" s="180"/>
      <c r="B29" s="161"/>
      <c r="C29" s="64">
        <v>1</v>
      </c>
      <c r="D29" s="56" t="s">
        <v>154</v>
      </c>
      <c r="E29" s="33">
        <v>96</v>
      </c>
      <c r="F29" s="57">
        <v>3</v>
      </c>
      <c r="G29" s="58" t="s">
        <v>15</v>
      </c>
      <c r="H29" s="59">
        <v>3</v>
      </c>
      <c r="I29" s="59"/>
      <c r="J29" s="57">
        <v>4</v>
      </c>
      <c r="K29" s="58" t="s">
        <v>15</v>
      </c>
      <c r="L29" s="59">
        <v>3</v>
      </c>
      <c r="M29" s="37"/>
      <c r="N29" s="49">
        <f>F29+J29</f>
        <v>7</v>
      </c>
      <c r="O29" s="25" t="s">
        <v>15</v>
      </c>
      <c r="P29" s="50">
        <f>H29+L29</f>
        <v>6</v>
      </c>
      <c r="Q29" s="29">
        <v>0.0006944444444444445</v>
      </c>
      <c r="R29" s="29">
        <v>0.010309027777777778</v>
      </c>
      <c r="S29" s="109">
        <f>R29-Q29</f>
        <v>0.009614583333333334</v>
      </c>
      <c r="T29" s="46">
        <f>T28</f>
        <v>0.028100694444444446</v>
      </c>
      <c r="U29" s="102"/>
      <c r="V29" s="93" t="s">
        <v>220</v>
      </c>
      <c r="W29" s="93">
        <v>1</v>
      </c>
    </row>
    <row r="30" spans="1:23" ht="12.75" customHeight="1">
      <c r="A30" s="180"/>
      <c r="B30" s="161"/>
      <c r="C30" s="64">
        <v>2</v>
      </c>
      <c r="D30" s="56" t="s">
        <v>155</v>
      </c>
      <c r="E30" s="33">
        <v>96</v>
      </c>
      <c r="F30" s="57">
        <v>3</v>
      </c>
      <c r="G30" s="58" t="s">
        <v>15</v>
      </c>
      <c r="H30" s="59">
        <v>3</v>
      </c>
      <c r="I30" s="59"/>
      <c r="J30" s="57">
        <v>4</v>
      </c>
      <c r="K30" s="58" t="s">
        <v>15</v>
      </c>
      <c r="L30" s="59">
        <v>3</v>
      </c>
      <c r="M30" s="37"/>
      <c r="N30" s="49">
        <f>F30+J30</f>
        <v>7</v>
      </c>
      <c r="O30" s="25" t="s">
        <v>15</v>
      </c>
      <c r="P30" s="50">
        <f>H30+L30</f>
        <v>6</v>
      </c>
      <c r="Q30" s="29">
        <f>R29</f>
        <v>0.010309027777777778</v>
      </c>
      <c r="R30" s="29">
        <v>0.020278935185185188</v>
      </c>
      <c r="S30" s="109">
        <f>R30-Q30</f>
        <v>0.00996990740740741</v>
      </c>
      <c r="T30" s="46">
        <f>T29</f>
        <v>0.028100694444444446</v>
      </c>
      <c r="U30" s="102"/>
      <c r="V30" s="93"/>
      <c r="W30" s="93"/>
    </row>
    <row r="31" spans="1:23" ht="13.5" customHeight="1" thickBot="1">
      <c r="A31" s="181"/>
      <c r="B31" s="162"/>
      <c r="C31" s="64">
        <v>3</v>
      </c>
      <c r="D31" s="116" t="s">
        <v>156</v>
      </c>
      <c r="E31" s="131">
        <v>96</v>
      </c>
      <c r="F31" s="60">
        <v>1</v>
      </c>
      <c r="G31" s="61" t="s">
        <v>15</v>
      </c>
      <c r="H31" s="62">
        <v>3</v>
      </c>
      <c r="I31" s="62"/>
      <c r="J31" s="60">
        <v>3</v>
      </c>
      <c r="K31" s="61" t="s">
        <v>15</v>
      </c>
      <c r="L31" s="62">
        <v>3</v>
      </c>
      <c r="M31" s="55"/>
      <c r="N31" s="51">
        <f>F31+J31</f>
        <v>4</v>
      </c>
      <c r="O31" s="48" t="s">
        <v>15</v>
      </c>
      <c r="P31" s="52">
        <f>H31+L31</f>
        <v>6</v>
      </c>
      <c r="Q31" s="39">
        <f>R30</f>
        <v>0.020278935185185188</v>
      </c>
      <c r="R31" s="29">
        <v>0.02879513888888889</v>
      </c>
      <c r="S31" s="110">
        <f>R31-Q31</f>
        <v>0.008516203703703703</v>
      </c>
      <c r="T31" s="47">
        <f>T30</f>
        <v>0.028100694444444446</v>
      </c>
      <c r="U31" s="103"/>
      <c r="V31" s="94"/>
      <c r="W31" s="94"/>
    </row>
    <row r="32" spans="1:23" ht="18">
      <c r="A32" s="179"/>
      <c r="B32" s="160">
        <v>6</v>
      </c>
      <c r="C32" s="68">
        <v>12</v>
      </c>
      <c r="D32" s="148" t="s">
        <v>26</v>
      </c>
      <c r="E32" s="43"/>
      <c r="F32" s="49">
        <f>SUM(F33:F35)</f>
        <v>7</v>
      </c>
      <c r="G32" s="25" t="s">
        <v>15</v>
      </c>
      <c r="H32" s="50">
        <f>SUM(H33:H35)</f>
        <v>9</v>
      </c>
      <c r="I32" s="50"/>
      <c r="J32" s="49">
        <f>SUM(J33:J35)</f>
        <v>9</v>
      </c>
      <c r="K32" s="25" t="s">
        <v>15</v>
      </c>
      <c r="L32" s="50">
        <f>SUM(L33:L35)</f>
        <v>9</v>
      </c>
      <c r="M32" s="25"/>
      <c r="N32" s="49">
        <f>SUM(N33:N35)</f>
        <v>16</v>
      </c>
      <c r="O32" s="25" t="s">
        <v>15</v>
      </c>
      <c r="P32" s="50">
        <f>SUM(P33:P35)</f>
        <v>18</v>
      </c>
      <c r="Q32" s="44"/>
      <c r="R32" s="44"/>
      <c r="S32" s="112"/>
      <c r="T32" s="54">
        <f>SUM(S33:S35)</f>
        <v>0.028430555555555556</v>
      </c>
      <c r="U32" s="104">
        <f>T32-T12</f>
        <v>0.005063657407407406</v>
      </c>
      <c r="V32" s="92"/>
      <c r="W32" s="92"/>
    </row>
    <row r="33" spans="1:23" ht="12.75" customHeight="1">
      <c r="A33" s="180"/>
      <c r="B33" s="161"/>
      <c r="C33" s="64">
        <v>1</v>
      </c>
      <c r="D33" s="80" t="s">
        <v>160</v>
      </c>
      <c r="E33" s="26">
        <v>95</v>
      </c>
      <c r="F33" s="57">
        <v>2</v>
      </c>
      <c r="G33" s="58" t="s">
        <v>15</v>
      </c>
      <c r="H33" s="59">
        <v>3</v>
      </c>
      <c r="I33" s="59"/>
      <c r="J33" s="57">
        <v>2</v>
      </c>
      <c r="K33" s="58" t="s">
        <v>15</v>
      </c>
      <c r="L33" s="59">
        <v>3</v>
      </c>
      <c r="M33" s="37"/>
      <c r="N33" s="49">
        <f>F33+J33</f>
        <v>4</v>
      </c>
      <c r="O33" s="25" t="s">
        <v>15</v>
      </c>
      <c r="P33" s="50">
        <f>H33+L33</f>
        <v>6</v>
      </c>
      <c r="Q33" s="29">
        <v>0.0006944444444444445</v>
      </c>
      <c r="R33" s="29">
        <v>0.009662037037037037</v>
      </c>
      <c r="S33" s="109">
        <f>R33-Q33</f>
        <v>0.008967592592592593</v>
      </c>
      <c r="T33" s="46">
        <f>T32</f>
        <v>0.028430555555555556</v>
      </c>
      <c r="U33" s="102"/>
      <c r="V33" s="93" t="s">
        <v>220</v>
      </c>
      <c r="W33" s="93">
        <v>1</v>
      </c>
    </row>
    <row r="34" spans="1:23" ht="12.75" customHeight="1">
      <c r="A34" s="180"/>
      <c r="B34" s="161"/>
      <c r="C34" s="64">
        <v>2</v>
      </c>
      <c r="D34" s="80" t="s">
        <v>161</v>
      </c>
      <c r="E34" s="31">
        <v>95</v>
      </c>
      <c r="F34" s="57">
        <v>1</v>
      </c>
      <c r="G34" s="58" t="s">
        <v>15</v>
      </c>
      <c r="H34" s="59">
        <v>3</v>
      </c>
      <c r="I34" s="59"/>
      <c r="J34" s="57">
        <v>3</v>
      </c>
      <c r="K34" s="58" t="s">
        <v>15</v>
      </c>
      <c r="L34" s="59">
        <v>3</v>
      </c>
      <c r="M34" s="37"/>
      <c r="N34" s="49">
        <f>F34+J34</f>
        <v>4</v>
      </c>
      <c r="O34" s="25" t="s">
        <v>15</v>
      </c>
      <c r="P34" s="50">
        <f>H34+L34</f>
        <v>6</v>
      </c>
      <c r="Q34" s="29">
        <f>R33</f>
        <v>0.009662037037037037</v>
      </c>
      <c r="R34" s="29">
        <v>0.018958333333333334</v>
      </c>
      <c r="S34" s="109">
        <f>R34-Q34</f>
        <v>0.009296296296296297</v>
      </c>
      <c r="T34" s="46">
        <f>T33</f>
        <v>0.028430555555555556</v>
      </c>
      <c r="U34" s="102"/>
      <c r="V34" s="93"/>
      <c r="W34" s="93"/>
    </row>
    <row r="35" spans="1:23" ht="13.5" customHeight="1" thickBot="1">
      <c r="A35" s="181"/>
      <c r="B35" s="162"/>
      <c r="C35" s="64">
        <v>3</v>
      </c>
      <c r="D35" s="63" t="s">
        <v>162</v>
      </c>
      <c r="E35" s="38">
        <v>95</v>
      </c>
      <c r="F35" s="60">
        <v>4</v>
      </c>
      <c r="G35" s="61" t="s">
        <v>15</v>
      </c>
      <c r="H35" s="62">
        <v>3</v>
      </c>
      <c r="I35" s="62"/>
      <c r="J35" s="60">
        <v>4</v>
      </c>
      <c r="K35" s="61" t="s">
        <v>15</v>
      </c>
      <c r="L35" s="62">
        <v>3</v>
      </c>
      <c r="M35" s="55"/>
      <c r="N35" s="51">
        <f>F35+J35</f>
        <v>8</v>
      </c>
      <c r="O35" s="48" t="s">
        <v>15</v>
      </c>
      <c r="P35" s="52">
        <f>H35+L35</f>
        <v>6</v>
      </c>
      <c r="Q35" s="39">
        <f>R34</f>
        <v>0.018958333333333334</v>
      </c>
      <c r="R35" s="39">
        <v>0.029124999999999998</v>
      </c>
      <c r="S35" s="110">
        <f>R35-Q35</f>
        <v>0.010166666666666664</v>
      </c>
      <c r="T35" s="47">
        <f>T34</f>
        <v>0.028430555555555556</v>
      </c>
      <c r="U35" s="103"/>
      <c r="V35" s="94"/>
      <c r="W35" s="94"/>
    </row>
    <row r="36" spans="1:23" ht="18">
      <c r="A36" s="179"/>
      <c r="B36" s="160">
        <v>7</v>
      </c>
      <c r="C36" s="68">
        <v>21</v>
      </c>
      <c r="D36" s="148" t="s">
        <v>191</v>
      </c>
      <c r="E36" s="5"/>
      <c r="F36" s="49">
        <f>SUM(F37:F39)</f>
        <v>5</v>
      </c>
      <c r="G36" s="25" t="s">
        <v>15</v>
      </c>
      <c r="H36" s="50">
        <f>SUM(H37:H39)</f>
        <v>9</v>
      </c>
      <c r="I36" s="50"/>
      <c r="J36" s="49">
        <f>SUM(J37:J39)</f>
        <v>10</v>
      </c>
      <c r="K36" s="25" t="s">
        <v>15</v>
      </c>
      <c r="L36" s="50">
        <f>SUM(L37:L39)</f>
        <v>9</v>
      </c>
      <c r="M36" s="25"/>
      <c r="N36" s="49">
        <f>SUM(N37:N39)</f>
        <v>15</v>
      </c>
      <c r="O36" s="25" t="s">
        <v>15</v>
      </c>
      <c r="P36" s="50">
        <f>SUM(P37:P39)</f>
        <v>18</v>
      </c>
      <c r="Q36" s="44"/>
      <c r="R36" s="44"/>
      <c r="S36" s="112"/>
      <c r="T36" s="54">
        <f>SUM(S37:S39)</f>
        <v>0.028721064814814814</v>
      </c>
      <c r="U36" s="104">
        <f>T36-T12</f>
        <v>0.005354166666666663</v>
      </c>
      <c r="V36" s="92"/>
      <c r="W36" s="92"/>
    </row>
    <row r="37" spans="1:23" ht="12.75" customHeight="1">
      <c r="A37" s="180"/>
      <c r="B37" s="161"/>
      <c r="C37" s="64">
        <v>1</v>
      </c>
      <c r="D37" s="78" t="s">
        <v>196</v>
      </c>
      <c r="E37" s="26">
        <v>95</v>
      </c>
      <c r="F37" s="57">
        <v>2</v>
      </c>
      <c r="G37" s="58" t="s">
        <v>15</v>
      </c>
      <c r="H37" s="59">
        <v>3</v>
      </c>
      <c r="I37" s="59"/>
      <c r="J37" s="57">
        <v>3</v>
      </c>
      <c r="K37" s="58" t="s">
        <v>15</v>
      </c>
      <c r="L37" s="59">
        <v>3</v>
      </c>
      <c r="M37" s="37"/>
      <c r="N37" s="49">
        <f>F37+J37</f>
        <v>5</v>
      </c>
      <c r="O37" s="25" t="s">
        <v>15</v>
      </c>
      <c r="P37" s="50">
        <f>H37+L37</f>
        <v>6</v>
      </c>
      <c r="Q37" s="29">
        <v>0.0006944444444444445</v>
      </c>
      <c r="R37" s="29">
        <v>0.00979050925925926</v>
      </c>
      <c r="S37" s="109">
        <f>R37-Q37</f>
        <v>0.009096064814814816</v>
      </c>
      <c r="T37" s="46">
        <f>T36</f>
        <v>0.028721064814814814</v>
      </c>
      <c r="U37" s="102"/>
      <c r="V37" s="93" t="s">
        <v>220</v>
      </c>
      <c r="W37" s="93"/>
    </row>
    <row r="38" spans="1:23" ht="12.75" customHeight="1">
      <c r="A38" s="180"/>
      <c r="B38" s="161"/>
      <c r="C38" s="64">
        <v>2</v>
      </c>
      <c r="D38" s="78" t="s">
        <v>197</v>
      </c>
      <c r="E38" s="26">
        <v>96</v>
      </c>
      <c r="F38" s="57">
        <v>0</v>
      </c>
      <c r="G38" s="58" t="s">
        <v>15</v>
      </c>
      <c r="H38" s="59">
        <v>3</v>
      </c>
      <c r="I38" s="59"/>
      <c r="J38" s="57">
        <v>3</v>
      </c>
      <c r="K38" s="58" t="s">
        <v>15</v>
      </c>
      <c r="L38" s="59">
        <v>3</v>
      </c>
      <c r="M38" s="37"/>
      <c r="N38" s="49">
        <f>F38+J38</f>
        <v>3</v>
      </c>
      <c r="O38" s="25" t="s">
        <v>15</v>
      </c>
      <c r="P38" s="50">
        <f>H38+L38</f>
        <v>6</v>
      </c>
      <c r="Q38" s="29">
        <f>R37</f>
        <v>0.00979050925925926</v>
      </c>
      <c r="R38" s="29">
        <v>0.01885300925925926</v>
      </c>
      <c r="S38" s="109">
        <f>R38-Q38</f>
        <v>0.009062500000000001</v>
      </c>
      <c r="T38" s="46">
        <f>T37</f>
        <v>0.028721064814814814</v>
      </c>
      <c r="U38" s="102"/>
      <c r="V38" s="93"/>
      <c r="W38" s="93"/>
    </row>
    <row r="39" spans="1:23" ht="13.5" customHeight="1" thickBot="1">
      <c r="A39" s="180"/>
      <c r="B39" s="162"/>
      <c r="C39" s="64">
        <v>3</v>
      </c>
      <c r="D39" s="79" t="s">
        <v>198</v>
      </c>
      <c r="E39" s="38">
        <v>96</v>
      </c>
      <c r="F39" s="60">
        <v>3</v>
      </c>
      <c r="G39" s="61" t="s">
        <v>15</v>
      </c>
      <c r="H39" s="62">
        <v>3</v>
      </c>
      <c r="I39" s="62"/>
      <c r="J39" s="60">
        <v>4</v>
      </c>
      <c r="K39" s="61" t="s">
        <v>15</v>
      </c>
      <c r="L39" s="62">
        <v>3</v>
      </c>
      <c r="M39" s="55"/>
      <c r="N39" s="51">
        <f>F39+J39</f>
        <v>7</v>
      </c>
      <c r="O39" s="48" t="s">
        <v>15</v>
      </c>
      <c r="P39" s="52">
        <f>H39+L39</f>
        <v>6</v>
      </c>
      <c r="Q39" s="39">
        <f>R38</f>
        <v>0.01885300925925926</v>
      </c>
      <c r="R39" s="29">
        <v>0.02941550925925926</v>
      </c>
      <c r="S39" s="110">
        <f>R39-Q39</f>
        <v>0.010562499999999999</v>
      </c>
      <c r="T39" s="47">
        <f>T38</f>
        <v>0.028721064814814814</v>
      </c>
      <c r="U39" s="103"/>
      <c r="V39" s="94"/>
      <c r="W39" s="94"/>
    </row>
    <row r="40" spans="2:23" ht="18">
      <c r="B40" s="160">
        <v>8</v>
      </c>
      <c r="C40" s="68">
        <v>20</v>
      </c>
      <c r="D40" s="132" t="s">
        <v>83</v>
      </c>
      <c r="E40" s="5"/>
      <c r="F40" s="49">
        <f>SUM(F41:F43)</f>
        <v>11</v>
      </c>
      <c r="G40" s="25" t="s">
        <v>15</v>
      </c>
      <c r="H40" s="50">
        <f>SUM(H41:H43)</f>
        <v>9</v>
      </c>
      <c r="I40" s="50"/>
      <c r="J40" s="49">
        <f>SUM(J41:J43)</f>
        <v>12</v>
      </c>
      <c r="K40" s="25" t="s">
        <v>15</v>
      </c>
      <c r="L40" s="50">
        <f>SUM(L41:L43)</f>
        <v>9</v>
      </c>
      <c r="M40" s="25"/>
      <c r="N40" s="49">
        <f>SUM(N41:N43)</f>
        <v>23</v>
      </c>
      <c r="O40" s="25" t="s">
        <v>15</v>
      </c>
      <c r="P40" s="50">
        <f>SUM(P41:P43)</f>
        <v>18</v>
      </c>
      <c r="Q40" s="44"/>
      <c r="R40" s="44"/>
      <c r="S40" s="112"/>
      <c r="T40" s="54">
        <f>SUM(S41:S43)</f>
        <v>0.028858796296296296</v>
      </c>
      <c r="U40" s="104">
        <f>T40-T12</f>
        <v>0.005491898148148145</v>
      </c>
      <c r="V40" s="92"/>
      <c r="W40" s="92"/>
    </row>
    <row r="41" spans="2:23" ht="14.25" customHeight="1">
      <c r="B41" s="161"/>
      <c r="C41" s="64">
        <v>1</v>
      </c>
      <c r="D41" s="78" t="s">
        <v>193</v>
      </c>
      <c r="E41" s="26">
        <v>96</v>
      </c>
      <c r="F41" s="57">
        <v>3</v>
      </c>
      <c r="G41" s="58" t="s">
        <v>15</v>
      </c>
      <c r="H41" s="59">
        <v>3</v>
      </c>
      <c r="I41" s="59"/>
      <c r="J41" s="57">
        <v>4</v>
      </c>
      <c r="K41" s="58" t="s">
        <v>15</v>
      </c>
      <c r="L41" s="59">
        <v>3</v>
      </c>
      <c r="M41" s="37"/>
      <c r="N41" s="49">
        <f>F41+J41</f>
        <v>7</v>
      </c>
      <c r="O41" s="25" t="s">
        <v>15</v>
      </c>
      <c r="P41" s="50">
        <f>H41+L41</f>
        <v>6</v>
      </c>
      <c r="Q41" s="29">
        <v>0.0006944444444444445</v>
      </c>
      <c r="R41" s="29">
        <v>0.011238425925925928</v>
      </c>
      <c r="S41" s="109">
        <f>R41-Q41</f>
        <v>0.010543981481481484</v>
      </c>
      <c r="T41" s="46">
        <f>T40</f>
        <v>0.028858796296296296</v>
      </c>
      <c r="U41" s="102"/>
      <c r="V41" s="93" t="s">
        <v>220</v>
      </c>
      <c r="W41" s="93"/>
    </row>
    <row r="42" spans="2:23" ht="12.75" customHeight="1">
      <c r="B42" s="161"/>
      <c r="C42" s="64">
        <v>2</v>
      </c>
      <c r="D42" s="78" t="s">
        <v>194</v>
      </c>
      <c r="E42" s="26">
        <v>95</v>
      </c>
      <c r="F42" s="57">
        <v>4</v>
      </c>
      <c r="G42" s="58" t="s">
        <v>15</v>
      </c>
      <c r="H42" s="59">
        <v>3</v>
      </c>
      <c r="I42" s="59"/>
      <c r="J42" s="57">
        <v>4</v>
      </c>
      <c r="K42" s="58" t="s">
        <v>15</v>
      </c>
      <c r="L42" s="59">
        <v>3</v>
      </c>
      <c r="M42" s="37"/>
      <c r="N42" s="49">
        <f>F42+J42</f>
        <v>8</v>
      </c>
      <c r="O42" s="25" t="s">
        <v>15</v>
      </c>
      <c r="P42" s="50">
        <f>H42+L42</f>
        <v>6</v>
      </c>
      <c r="Q42" s="29">
        <f>R41</f>
        <v>0.011238425925925928</v>
      </c>
      <c r="R42" s="29">
        <v>0.01993865740740741</v>
      </c>
      <c r="S42" s="109">
        <f>R42-Q42</f>
        <v>0.00870023148148148</v>
      </c>
      <c r="T42" s="46">
        <f>T41</f>
        <v>0.028858796296296296</v>
      </c>
      <c r="U42" s="102"/>
      <c r="V42" s="93"/>
      <c r="W42" s="93"/>
    </row>
    <row r="43" spans="2:23" ht="13.5" customHeight="1" thickBot="1">
      <c r="B43" s="162"/>
      <c r="C43" s="64">
        <v>3</v>
      </c>
      <c r="D43" s="79" t="s">
        <v>195</v>
      </c>
      <c r="E43" s="38">
        <v>95</v>
      </c>
      <c r="F43" s="60">
        <v>4</v>
      </c>
      <c r="G43" s="61" t="s">
        <v>15</v>
      </c>
      <c r="H43" s="62">
        <v>3</v>
      </c>
      <c r="I43" s="62"/>
      <c r="J43" s="60">
        <v>4</v>
      </c>
      <c r="K43" s="61" t="s">
        <v>15</v>
      </c>
      <c r="L43" s="62">
        <v>3</v>
      </c>
      <c r="M43" s="55"/>
      <c r="N43" s="51">
        <f>F43+J43</f>
        <v>8</v>
      </c>
      <c r="O43" s="48" t="s">
        <v>15</v>
      </c>
      <c r="P43" s="52">
        <f>H43+L43</f>
        <v>6</v>
      </c>
      <c r="Q43" s="39">
        <f>R42</f>
        <v>0.01993865740740741</v>
      </c>
      <c r="R43" s="29">
        <v>0.02955324074074074</v>
      </c>
      <c r="S43" s="110">
        <f>R43-Q43</f>
        <v>0.009614583333333333</v>
      </c>
      <c r="T43" s="47">
        <f>T42</f>
        <v>0.028858796296296296</v>
      </c>
      <c r="U43" s="103"/>
      <c r="V43" s="94"/>
      <c r="W43" s="94"/>
    </row>
    <row r="44" spans="2:23" ht="18">
      <c r="B44" s="160">
        <v>9</v>
      </c>
      <c r="C44" s="68">
        <v>17</v>
      </c>
      <c r="D44" s="65" t="s">
        <v>179</v>
      </c>
      <c r="E44" s="5"/>
      <c r="F44" s="49">
        <f>SUM(F45:F47)</f>
        <v>11</v>
      </c>
      <c r="G44" s="25" t="s">
        <v>15</v>
      </c>
      <c r="H44" s="50">
        <f>SUM(H45:H47)</f>
        <v>9</v>
      </c>
      <c r="I44" s="50"/>
      <c r="J44" s="49">
        <f>SUM(J45:J47)</f>
        <v>10</v>
      </c>
      <c r="K44" s="25" t="s">
        <v>15</v>
      </c>
      <c r="L44" s="50">
        <f>SUM(L45:L47)</f>
        <v>9</v>
      </c>
      <c r="M44" s="25"/>
      <c r="N44" s="49">
        <f>SUM(N45:N47)</f>
        <v>21</v>
      </c>
      <c r="O44" s="25" t="s">
        <v>15</v>
      </c>
      <c r="P44" s="50">
        <f>SUM(P45:P47)</f>
        <v>18</v>
      </c>
      <c r="Q44" s="44"/>
      <c r="R44" s="44"/>
      <c r="S44" s="112"/>
      <c r="T44" s="54">
        <f>SUM(S45:S47)</f>
        <v>0.029430555555555557</v>
      </c>
      <c r="U44" s="104">
        <f>T44-T12</f>
        <v>0.0060636574074074065</v>
      </c>
      <c r="V44" s="92"/>
      <c r="W44" s="92"/>
    </row>
    <row r="45" spans="2:23" ht="12" customHeight="1">
      <c r="B45" s="161"/>
      <c r="C45" s="64">
        <v>1</v>
      </c>
      <c r="D45" s="78" t="s">
        <v>180</v>
      </c>
      <c r="E45" s="26">
        <v>97</v>
      </c>
      <c r="F45" s="57">
        <v>2</v>
      </c>
      <c r="G45" s="58" t="s">
        <v>15</v>
      </c>
      <c r="H45" s="59">
        <v>3</v>
      </c>
      <c r="I45" s="59"/>
      <c r="J45" s="57">
        <v>2</v>
      </c>
      <c r="K45" s="58" t="s">
        <v>15</v>
      </c>
      <c r="L45" s="59">
        <v>3</v>
      </c>
      <c r="M45" s="37"/>
      <c r="N45" s="49">
        <f>F45+J45</f>
        <v>4</v>
      </c>
      <c r="O45" s="25" t="s">
        <v>15</v>
      </c>
      <c r="P45" s="50">
        <f>H45+L45</f>
        <v>6</v>
      </c>
      <c r="Q45" s="29">
        <v>0.0006944444444444445</v>
      </c>
      <c r="R45" s="29">
        <v>0.009575231481481481</v>
      </c>
      <c r="S45" s="109">
        <f>R45-Q45</f>
        <v>0.008880787037037038</v>
      </c>
      <c r="T45" s="46">
        <f>T44</f>
        <v>0.029430555555555557</v>
      </c>
      <c r="U45" s="102"/>
      <c r="V45" s="93" t="s">
        <v>220</v>
      </c>
      <c r="W45" s="93"/>
    </row>
    <row r="46" spans="2:23" ht="11.25" customHeight="1">
      <c r="B46" s="161"/>
      <c r="C46" s="64">
        <v>2</v>
      </c>
      <c r="D46" s="78" t="s">
        <v>181</v>
      </c>
      <c r="E46" s="26">
        <v>96</v>
      </c>
      <c r="F46" s="57">
        <v>5</v>
      </c>
      <c r="G46" s="58" t="s">
        <v>15</v>
      </c>
      <c r="H46" s="59">
        <v>3</v>
      </c>
      <c r="I46" s="59"/>
      <c r="J46" s="57">
        <v>5</v>
      </c>
      <c r="K46" s="58" t="s">
        <v>15</v>
      </c>
      <c r="L46" s="59">
        <v>3</v>
      </c>
      <c r="M46" s="37"/>
      <c r="N46" s="49">
        <f>F46+J46</f>
        <v>10</v>
      </c>
      <c r="O46" s="25" t="s">
        <v>15</v>
      </c>
      <c r="P46" s="50">
        <f>H46+L46</f>
        <v>6</v>
      </c>
      <c r="Q46" s="29">
        <f>R45</f>
        <v>0.009575231481481481</v>
      </c>
      <c r="R46" s="29">
        <v>0.020324074074074074</v>
      </c>
      <c r="S46" s="109">
        <f>R46-Q46</f>
        <v>0.010748842592592593</v>
      </c>
      <c r="T46" s="46">
        <f>T45</f>
        <v>0.029430555555555557</v>
      </c>
      <c r="U46" s="102"/>
      <c r="V46" s="93"/>
      <c r="W46" s="93"/>
    </row>
    <row r="47" spans="2:23" ht="14.25" customHeight="1" thickBot="1">
      <c r="B47" s="162"/>
      <c r="C47" s="64">
        <v>3</v>
      </c>
      <c r="D47" s="79" t="s">
        <v>182</v>
      </c>
      <c r="E47" s="38">
        <v>96</v>
      </c>
      <c r="F47" s="60">
        <v>4</v>
      </c>
      <c r="G47" s="61" t="s">
        <v>15</v>
      </c>
      <c r="H47" s="62">
        <v>3</v>
      </c>
      <c r="I47" s="62"/>
      <c r="J47" s="60">
        <v>3</v>
      </c>
      <c r="K47" s="61" t="s">
        <v>15</v>
      </c>
      <c r="L47" s="62">
        <v>3</v>
      </c>
      <c r="M47" s="55"/>
      <c r="N47" s="51">
        <f>F47+J47</f>
        <v>7</v>
      </c>
      <c r="O47" s="48" t="s">
        <v>15</v>
      </c>
      <c r="P47" s="52">
        <f>H47+L47</f>
        <v>6</v>
      </c>
      <c r="Q47" s="39">
        <f>R46</f>
        <v>0.020324074074074074</v>
      </c>
      <c r="R47" s="29">
        <v>0.030125000000000002</v>
      </c>
      <c r="S47" s="110">
        <f>R47-Q47</f>
        <v>0.009800925925925928</v>
      </c>
      <c r="T47" s="47">
        <f>T46</f>
        <v>0.029430555555555557</v>
      </c>
      <c r="U47" s="103"/>
      <c r="V47" s="94"/>
      <c r="W47" s="94"/>
    </row>
    <row r="48" spans="2:23" ht="18">
      <c r="B48" s="160">
        <v>10</v>
      </c>
      <c r="C48" s="68">
        <v>19</v>
      </c>
      <c r="D48" s="132" t="s">
        <v>187</v>
      </c>
      <c r="E48" s="5"/>
      <c r="F48" s="49">
        <f>SUM(F49:F51)</f>
        <v>3</v>
      </c>
      <c r="G48" s="25" t="s">
        <v>15</v>
      </c>
      <c r="H48" s="50">
        <f>SUM(H49:H51)</f>
        <v>7</v>
      </c>
      <c r="I48" s="50"/>
      <c r="J48" s="49">
        <f>SUM(J49:J51)</f>
        <v>9</v>
      </c>
      <c r="K48" s="25" t="s">
        <v>15</v>
      </c>
      <c r="L48" s="50">
        <f>SUM(L49:L51)</f>
        <v>9</v>
      </c>
      <c r="M48" s="25"/>
      <c r="N48" s="49">
        <f>SUM(N49:N51)</f>
        <v>12</v>
      </c>
      <c r="O48" s="25" t="s">
        <v>15</v>
      </c>
      <c r="P48" s="50">
        <f>SUM(P49:P51)</f>
        <v>16</v>
      </c>
      <c r="Q48" s="44"/>
      <c r="R48" s="44"/>
      <c r="S48" s="112"/>
      <c r="T48" s="54">
        <f>SUM(S49:S51)</f>
        <v>0.03123148148148148</v>
      </c>
      <c r="U48" s="104">
        <f>T48-T12</f>
        <v>0.007864583333333331</v>
      </c>
      <c r="V48" s="92"/>
      <c r="W48" s="92"/>
    </row>
    <row r="49" spans="2:23" ht="12.75" customHeight="1">
      <c r="B49" s="161"/>
      <c r="C49" s="64">
        <v>1</v>
      </c>
      <c r="D49" s="78" t="s">
        <v>188</v>
      </c>
      <c r="E49" s="26">
        <v>97</v>
      </c>
      <c r="F49" s="57">
        <v>3</v>
      </c>
      <c r="G49" s="58" t="s">
        <v>15</v>
      </c>
      <c r="H49" s="59">
        <v>3</v>
      </c>
      <c r="I49" s="59"/>
      <c r="J49" s="57">
        <v>3</v>
      </c>
      <c r="K49" s="58" t="s">
        <v>15</v>
      </c>
      <c r="L49" s="59">
        <v>3</v>
      </c>
      <c r="M49" s="37"/>
      <c r="N49" s="49">
        <f>F49+J49</f>
        <v>6</v>
      </c>
      <c r="O49" s="25" t="s">
        <v>15</v>
      </c>
      <c r="P49" s="50">
        <f>H49+L49</f>
        <v>6</v>
      </c>
      <c r="Q49" s="29">
        <v>0.0006944444444444445</v>
      </c>
      <c r="R49" s="29">
        <v>0.011457175925925926</v>
      </c>
      <c r="S49" s="109">
        <f>R49-Q49</f>
        <v>0.010762731481481482</v>
      </c>
      <c r="T49" s="46">
        <f>T48</f>
        <v>0.03123148148148148</v>
      </c>
      <c r="U49" s="102"/>
      <c r="V49" s="93"/>
      <c r="W49" s="93"/>
    </row>
    <row r="50" spans="2:23" ht="13.5" customHeight="1">
      <c r="B50" s="161"/>
      <c r="C50" s="64">
        <v>2</v>
      </c>
      <c r="D50" s="78" t="s">
        <v>189</v>
      </c>
      <c r="E50" s="26">
        <v>98</v>
      </c>
      <c r="F50" s="57">
        <v>0</v>
      </c>
      <c r="G50" s="58" t="s">
        <v>15</v>
      </c>
      <c r="H50" s="59">
        <v>1</v>
      </c>
      <c r="I50" s="59"/>
      <c r="J50" s="57">
        <v>3</v>
      </c>
      <c r="K50" s="58" t="s">
        <v>15</v>
      </c>
      <c r="L50" s="59">
        <v>3</v>
      </c>
      <c r="M50" s="37"/>
      <c r="N50" s="49">
        <f>F50+J50</f>
        <v>3</v>
      </c>
      <c r="O50" s="25" t="s">
        <v>15</v>
      </c>
      <c r="P50" s="50">
        <f>H50+L50</f>
        <v>4</v>
      </c>
      <c r="Q50" s="29">
        <f>R49</f>
        <v>0.011457175925925926</v>
      </c>
      <c r="R50" s="29">
        <v>0.022020833333333333</v>
      </c>
      <c r="S50" s="109">
        <f>R50-Q50</f>
        <v>0.010563657407407407</v>
      </c>
      <c r="T50" s="46">
        <f>T49</f>
        <v>0.03123148148148148</v>
      </c>
      <c r="U50" s="102"/>
      <c r="V50" s="93"/>
      <c r="W50" s="93"/>
    </row>
    <row r="51" spans="2:23" ht="13.5" customHeight="1" thickBot="1">
      <c r="B51" s="162"/>
      <c r="C51" s="64">
        <v>3</v>
      </c>
      <c r="D51" s="79" t="s">
        <v>190</v>
      </c>
      <c r="E51" s="38">
        <v>97</v>
      </c>
      <c r="F51" s="60">
        <v>0</v>
      </c>
      <c r="G51" s="61" t="s">
        <v>15</v>
      </c>
      <c r="H51" s="62">
        <v>3</v>
      </c>
      <c r="I51" s="62"/>
      <c r="J51" s="60">
        <v>3</v>
      </c>
      <c r="K51" s="61" t="s">
        <v>15</v>
      </c>
      <c r="L51" s="62">
        <v>3</v>
      </c>
      <c r="M51" s="55"/>
      <c r="N51" s="51">
        <f>F51+J51</f>
        <v>3</v>
      </c>
      <c r="O51" s="48" t="s">
        <v>15</v>
      </c>
      <c r="P51" s="52">
        <f>H51+L51</f>
        <v>6</v>
      </c>
      <c r="Q51" s="39">
        <f>R50</f>
        <v>0.022020833333333333</v>
      </c>
      <c r="R51" s="29">
        <v>0.03192592592592593</v>
      </c>
      <c r="S51" s="110">
        <f>R51-Q51</f>
        <v>0.009905092592592594</v>
      </c>
      <c r="T51" s="47">
        <f>T50</f>
        <v>0.03123148148148148</v>
      </c>
      <c r="U51" s="103"/>
      <c r="V51" s="94"/>
      <c r="W51" s="94"/>
    </row>
    <row r="52" spans="2:23" ht="15.75" customHeight="1">
      <c r="B52" s="160">
        <v>11</v>
      </c>
      <c r="C52" s="68">
        <v>18</v>
      </c>
      <c r="D52" s="65" t="s">
        <v>183</v>
      </c>
      <c r="E52" s="5"/>
      <c r="F52" s="49">
        <f>SUM(F53:F55)</f>
        <v>6</v>
      </c>
      <c r="G52" s="25" t="s">
        <v>15</v>
      </c>
      <c r="H52" s="50">
        <f>SUM(H53:H55)</f>
        <v>9</v>
      </c>
      <c r="I52" s="50"/>
      <c r="J52" s="49">
        <f>SUM(J53:J55)</f>
        <v>11</v>
      </c>
      <c r="K52" s="25" t="s">
        <v>15</v>
      </c>
      <c r="L52" s="50">
        <f>SUM(L53:L55)</f>
        <v>9</v>
      </c>
      <c r="M52" s="25"/>
      <c r="N52" s="49">
        <f>SUM(N53:N55)</f>
        <v>17</v>
      </c>
      <c r="O52" s="25" t="s">
        <v>15</v>
      </c>
      <c r="P52" s="50">
        <f>SUM(P53:P55)</f>
        <v>18</v>
      </c>
      <c r="Q52" s="44"/>
      <c r="R52" s="44"/>
      <c r="S52" s="112"/>
      <c r="T52" s="54">
        <f>SUM(S53:S55)</f>
        <v>0.031421296296296294</v>
      </c>
      <c r="U52" s="104">
        <f>T52-T12</f>
        <v>0.008054398148148144</v>
      </c>
      <c r="V52" s="92"/>
      <c r="W52" s="92"/>
    </row>
    <row r="53" spans="2:23" ht="12" customHeight="1">
      <c r="B53" s="161"/>
      <c r="C53" s="64">
        <v>1</v>
      </c>
      <c r="D53" s="78" t="s">
        <v>184</v>
      </c>
      <c r="E53" s="26">
        <v>95</v>
      </c>
      <c r="F53" s="57">
        <v>0</v>
      </c>
      <c r="G53" s="58" t="s">
        <v>15</v>
      </c>
      <c r="H53" s="59">
        <v>3</v>
      </c>
      <c r="I53" s="59"/>
      <c r="J53" s="57">
        <v>3</v>
      </c>
      <c r="K53" s="58" t="s">
        <v>15</v>
      </c>
      <c r="L53" s="59">
        <v>3</v>
      </c>
      <c r="M53" s="37"/>
      <c r="N53" s="49">
        <f>F53+J53</f>
        <v>3</v>
      </c>
      <c r="O53" s="25" t="s">
        <v>15</v>
      </c>
      <c r="P53" s="50">
        <f>H53+L53</f>
        <v>6</v>
      </c>
      <c r="Q53" s="29">
        <v>0.0006944444444444445</v>
      </c>
      <c r="R53" s="29">
        <v>0.00985763888888889</v>
      </c>
      <c r="S53" s="109">
        <f>R53-Q53</f>
        <v>0.009163194444444446</v>
      </c>
      <c r="T53" s="46">
        <f>T52</f>
        <v>0.031421296296296294</v>
      </c>
      <c r="U53" s="102"/>
      <c r="V53" s="93"/>
      <c r="W53" s="93"/>
    </row>
    <row r="54" spans="2:23" ht="13.5" customHeight="1">
      <c r="B54" s="161"/>
      <c r="C54" s="64">
        <v>2</v>
      </c>
      <c r="D54" s="78" t="s">
        <v>185</v>
      </c>
      <c r="E54" s="26">
        <v>95</v>
      </c>
      <c r="F54" s="57">
        <v>3</v>
      </c>
      <c r="G54" s="58" t="s">
        <v>15</v>
      </c>
      <c r="H54" s="59">
        <v>3</v>
      </c>
      <c r="I54" s="59"/>
      <c r="J54" s="57">
        <v>3</v>
      </c>
      <c r="K54" s="58" t="s">
        <v>15</v>
      </c>
      <c r="L54" s="59">
        <v>3</v>
      </c>
      <c r="M54" s="37"/>
      <c r="N54" s="49">
        <f>F54+J54</f>
        <v>6</v>
      </c>
      <c r="O54" s="25" t="s">
        <v>15</v>
      </c>
      <c r="P54" s="50">
        <f>H54+L54</f>
        <v>6</v>
      </c>
      <c r="Q54" s="29">
        <f>R53</f>
        <v>0.00985763888888889</v>
      </c>
      <c r="R54" s="29">
        <v>0.021900462962962965</v>
      </c>
      <c r="S54" s="109">
        <f>R54-Q54</f>
        <v>0.012042824074074076</v>
      </c>
      <c r="T54" s="46">
        <f>T53</f>
        <v>0.031421296296296294</v>
      </c>
      <c r="U54" s="102"/>
      <c r="V54" s="93"/>
      <c r="W54" s="93"/>
    </row>
    <row r="55" spans="2:23" ht="14.25" customHeight="1" thickBot="1">
      <c r="B55" s="162"/>
      <c r="C55" s="64">
        <v>3</v>
      </c>
      <c r="D55" s="79" t="s">
        <v>186</v>
      </c>
      <c r="E55" s="38">
        <v>95</v>
      </c>
      <c r="F55" s="60">
        <v>3</v>
      </c>
      <c r="G55" s="61" t="s">
        <v>15</v>
      </c>
      <c r="H55" s="62">
        <v>3</v>
      </c>
      <c r="I55" s="62"/>
      <c r="J55" s="60">
        <v>5</v>
      </c>
      <c r="K55" s="61" t="s">
        <v>15</v>
      </c>
      <c r="L55" s="62">
        <v>3</v>
      </c>
      <c r="M55" s="55"/>
      <c r="N55" s="51">
        <f>F55+J55</f>
        <v>8</v>
      </c>
      <c r="O55" s="48" t="s">
        <v>15</v>
      </c>
      <c r="P55" s="52">
        <f>H55+L55</f>
        <v>6</v>
      </c>
      <c r="Q55" s="39">
        <f>R54</f>
        <v>0.021900462962962965</v>
      </c>
      <c r="R55" s="29">
        <v>0.03211574074074074</v>
      </c>
      <c r="S55" s="110">
        <f>R55-Q55</f>
        <v>0.010215277777777778</v>
      </c>
      <c r="T55" s="47">
        <f>T54</f>
        <v>0.031421296296296294</v>
      </c>
      <c r="U55" s="103"/>
      <c r="V55" s="94"/>
      <c r="W55" s="94"/>
    </row>
    <row r="56" spans="2:23" ht="18">
      <c r="B56" s="160">
        <v>12</v>
      </c>
      <c r="C56" s="68">
        <v>16</v>
      </c>
      <c r="D56" s="65" t="s">
        <v>178</v>
      </c>
      <c r="E56" s="5"/>
      <c r="F56" s="49">
        <f>SUM(F57:F59)</f>
        <v>12</v>
      </c>
      <c r="G56" s="25" t="s">
        <v>15</v>
      </c>
      <c r="H56" s="50">
        <f>SUM(H57:H59)</f>
        <v>9</v>
      </c>
      <c r="I56" s="50"/>
      <c r="J56" s="49">
        <f>SUM(J57:J59)</f>
        <v>13</v>
      </c>
      <c r="K56" s="25" t="s">
        <v>15</v>
      </c>
      <c r="L56" s="50">
        <f>SUM(L57:L59)</f>
        <v>9</v>
      </c>
      <c r="M56" s="25"/>
      <c r="N56" s="49">
        <f>SUM(N57:N59)</f>
        <v>25</v>
      </c>
      <c r="O56" s="25" t="s">
        <v>15</v>
      </c>
      <c r="P56" s="50">
        <f>SUM(P57:P59)</f>
        <v>18</v>
      </c>
      <c r="Q56" s="44"/>
      <c r="R56" s="44"/>
      <c r="S56" s="112"/>
      <c r="T56" s="54">
        <f>SUM(S57:S59)</f>
        <v>0.03746412037037036</v>
      </c>
      <c r="U56" s="104">
        <f>T56-T12</f>
        <v>0.014097222222222212</v>
      </c>
      <c r="V56" s="92"/>
      <c r="W56" s="92"/>
    </row>
    <row r="57" spans="2:23" ht="15" customHeight="1">
      <c r="B57" s="161"/>
      <c r="C57" s="64">
        <v>1</v>
      </c>
      <c r="D57" s="78" t="s">
        <v>174</v>
      </c>
      <c r="E57" s="26">
        <v>97</v>
      </c>
      <c r="F57" s="57">
        <v>4</v>
      </c>
      <c r="G57" s="58" t="s">
        <v>15</v>
      </c>
      <c r="H57" s="59">
        <v>3</v>
      </c>
      <c r="I57" s="59"/>
      <c r="J57" s="57">
        <v>5</v>
      </c>
      <c r="K57" s="58" t="s">
        <v>15</v>
      </c>
      <c r="L57" s="59">
        <v>3</v>
      </c>
      <c r="M57" s="37"/>
      <c r="N57" s="49">
        <f>F57+J57</f>
        <v>9</v>
      </c>
      <c r="O57" s="25" t="s">
        <v>15</v>
      </c>
      <c r="P57" s="50">
        <f>H57+L57</f>
        <v>6</v>
      </c>
      <c r="Q57" s="29">
        <v>0.0006944444444444445</v>
      </c>
      <c r="R57" s="29">
        <v>0.012723379629629628</v>
      </c>
      <c r="S57" s="109">
        <f>R57-Q57</f>
        <v>0.012028935185185184</v>
      </c>
      <c r="T57" s="46">
        <f>T56</f>
        <v>0.03746412037037036</v>
      </c>
      <c r="U57" s="102"/>
      <c r="V57" s="93"/>
      <c r="W57" s="93"/>
    </row>
    <row r="58" spans="2:23" ht="12" customHeight="1">
      <c r="B58" s="161"/>
      <c r="C58" s="64">
        <v>2</v>
      </c>
      <c r="D58" s="78" t="s">
        <v>175</v>
      </c>
      <c r="E58" s="26">
        <v>97</v>
      </c>
      <c r="F58" s="57">
        <v>5</v>
      </c>
      <c r="G58" s="58" t="s">
        <v>15</v>
      </c>
      <c r="H58" s="59">
        <v>3</v>
      </c>
      <c r="I58" s="59"/>
      <c r="J58" s="57">
        <v>4</v>
      </c>
      <c r="K58" s="58" t="s">
        <v>15</v>
      </c>
      <c r="L58" s="59">
        <v>3</v>
      </c>
      <c r="M58" s="37"/>
      <c r="N58" s="49">
        <f>F58+J58</f>
        <v>9</v>
      </c>
      <c r="O58" s="25" t="s">
        <v>15</v>
      </c>
      <c r="P58" s="50">
        <f>H58+L58</f>
        <v>6</v>
      </c>
      <c r="Q58" s="29">
        <f>R57</f>
        <v>0.012723379629629628</v>
      </c>
      <c r="R58" s="29">
        <v>0.02575578703703704</v>
      </c>
      <c r="S58" s="109">
        <f>R58-Q58</f>
        <v>0.013032407407407411</v>
      </c>
      <c r="T58" s="46">
        <f>T57</f>
        <v>0.03746412037037036</v>
      </c>
      <c r="U58" s="102"/>
      <c r="V58" s="93"/>
      <c r="W58" s="93"/>
    </row>
    <row r="59" spans="2:23" ht="12" customHeight="1" thickBot="1">
      <c r="B59" s="162"/>
      <c r="C59" s="143">
        <v>3</v>
      </c>
      <c r="D59" s="79" t="s">
        <v>176</v>
      </c>
      <c r="E59" s="38">
        <v>97</v>
      </c>
      <c r="F59" s="60">
        <v>3</v>
      </c>
      <c r="G59" s="61" t="s">
        <v>15</v>
      </c>
      <c r="H59" s="62">
        <v>3</v>
      </c>
      <c r="I59" s="62"/>
      <c r="J59" s="60">
        <v>4</v>
      </c>
      <c r="K59" s="61" t="s">
        <v>15</v>
      </c>
      <c r="L59" s="62">
        <v>3</v>
      </c>
      <c r="M59" s="55"/>
      <c r="N59" s="51">
        <f>F59+J59</f>
        <v>7</v>
      </c>
      <c r="O59" s="48" t="s">
        <v>15</v>
      </c>
      <c r="P59" s="52">
        <f>H59+L59</f>
        <v>6</v>
      </c>
      <c r="Q59" s="39">
        <f>R58</f>
        <v>0.02575578703703704</v>
      </c>
      <c r="R59" s="29">
        <v>0.03815856481481481</v>
      </c>
      <c r="S59" s="110">
        <f>R59-Q59</f>
        <v>0.012402777777777773</v>
      </c>
      <c r="T59" s="47">
        <f>T58</f>
        <v>0.03746412037037036</v>
      </c>
      <c r="U59" s="103"/>
      <c r="V59" s="94"/>
      <c r="W59" s="94"/>
    </row>
    <row r="60" spans="3:4" ht="18">
      <c r="C60" s="130"/>
      <c r="D60" s="130"/>
    </row>
    <row r="61" spans="3:4" ht="18">
      <c r="C61" s="68">
        <v>20</v>
      </c>
      <c r="D61" s="132" t="s">
        <v>83</v>
      </c>
    </row>
    <row r="62" spans="3:8" ht="18">
      <c r="C62" s="64">
        <v>1</v>
      </c>
      <c r="D62" s="78" t="s">
        <v>193</v>
      </c>
      <c r="E62" s="26">
        <v>96</v>
      </c>
      <c r="H62" t="s">
        <v>226</v>
      </c>
    </row>
    <row r="64" spans="19:20" ht="18">
      <c r="S64" s="117" t="s">
        <v>22</v>
      </c>
      <c r="T64" s="117"/>
    </row>
    <row r="65" spans="19:20" ht="18">
      <c r="S65" s="117"/>
      <c r="T65" s="117"/>
    </row>
    <row r="66" spans="19:20" ht="18">
      <c r="S66" s="117" t="s">
        <v>201</v>
      </c>
      <c r="T66" s="117"/>
    </row>
  </sheetData>
  <sheetProtection/>
  <mergeCells count="27">
    <mergeCell ref="A8:O8"/>
    <mergeCell ref="F11:H11"/>
    <mergeCell ref="J11:L11"/>
    <mergeCell ref="N11:P11"/>
    <mergeCell ref="A1:W1"/>
    <mergeCell ref="A2:W2"/>
    <mergeCell ref="A3:W3"/>
    <mergeCell ref="A5:U5"/>
    <mergeCell ref="B32:B35"/>
    <mergeCell ref="A12:A15"/>
    <mergeCell ref="B12:B15"/>
    <mergeCell ref="A16:A19"/>
    <mergeCell ref="B16:B19"/>
    <mergeCell ref="A20:A23"/>
    <mergeCell ref="B20:B23"/>
    <mergeCell ref="A24:A27"/>
    <mergeCell ref="B24:B27"/>
    <mergeCell ref="A28:A31"/>
    <mergeCell ref="B28:B31"/>
    <mergeCell ref="B56:B59"/>
    <mergeCell ref="A36:A39"/>
    <mergeCell ref="B36:B39"/>
    <mergeCell ref="B40:B43"/>
    <mergeCell ref="B44:B47"/>
    <mergeCell ref="B48:B51"/>
    <mergeCell ref="B52:B55"/>
    <mergeCell ref="A32:A35"/>
  </mergeCells>
  <printOptions horizontalCentered="1"/>
  <pageMargins left="0.5905511811023623" right="0" top="0.5905511811023623" bottom="0.5905511811023623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showGridLines="0" tabSelected="1" zoomScalePageLayoutView="0" workbookViewId="0" topLeftCell="A1">
      <selection activeCell="Z20" sqref="Z20"/>
    </sheetView>
  </sheetViews>
  <sheetFormatPr defaultColWidth="9.00390625" defaultRowHeight="12.75"/>
  <cols>
    <col min="1" max="1" width="0.2421875" style="86" customWidth="1"/>
    <col min="2" max="2" width="3.75390625" style="16" customWidth="1"/>
    <col min="3" max="3" width="4.25390625" style="0" customWidth="1"/>
    <col min="4" max="4" width="28.875" style="0" customWidth="1"/>
    <col min="5" max="5" width="2.875" style="90" customWidth="1"/>
    <col min="6" max="6" width="2.75390625" style="0" customWidth="1"/>
    <col min="7" max="7" width="1.12109375" style="0" customWidth="1"/>
    <col min="8" max="8" width="1.75390625" style="0" customWidth="1"/>
    <col min="9" max="9" width="0.6171875" style="0" customWidth="1"/>
    <col min="10" max="10" width="2.75390625" style="0" customWidth="1"/>
    <col min="11" max="11" width="1.25" style="0" customWidth="1"/>
    <col min="12" max="12" width="2.875" style="0" customWidth="1"/>
    <col min="13" max="13" width="0.37109375" style="0" customWidth="1"/>
    <col min="14" max="14" width="2.75390625" style="0" customWidth="1"/>
    <col min="15" max="15" width="1.37890625" style="0" customWidth="1"/>
    <col min="16" max="16" width="2.75390625" style="0" customWidth="1"/>
    <col min="17" max="18" width="11.375" style="0" hidden="1" customWidth="1"/>
    <col min="19" max="19" width="8.125" style="90" customWidth="1"/>
    <col min="20" max="20" width="9.875" style="0" customWidth="1"/>
    <col min="21" max="21" width="8.00390625" style="90" customWidth="1"/>
    <col min="22" max="22" width="2.375" style="0" customWidth="1"/>
    <col min="23" max="23" width="3.375" style="0" customWidth="1"/>
  </cols>
  <sheetData>
    <row r="1" spans="1:23" s="95" customFormat="1" ht="23.25" customHeight="1">
      <c r="A1" s="166" t="s">
        <v>207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23" ht="23.25" customHeight="1">
      <c r="A2" s="159" t="s">
        <v>208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23.25" customHeight="1">
      <c r="A3" s="159" t="s">
        <v>210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1" ht="18">
      <c r="A4" s="85"/>
      <c r="B4" s="76"/>
      <c r="C4" s="20"/>
      <c r="D4" s="20"/>
      <c r="E4" s="8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89"/>
      <c r="T4" s="19"/>
      <c r="U4" s="89"/>
    </row>
    <row r="5" spans="1:21" ht="20.25">
      <c r="A5" s="166" t="s">
        <v>218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21" ht="14.25" customHeight="1">
      <c r="A6" s="85"/>
      <c r="B6" s="77"/>
      <c r="C6" s="19"/>
      <c r="D6" s="19"/>
      <c r="E6" s="8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3"/>
      <c r="R6" s="23"/>
      <c r="S6" s="115"/>
      <c r="T6" s="23"/>
      <c r="U6" s="89"/>
    </row>
    <row r="7" spans="1:16" ht="15.75">
      <c r="A7" s="84" t="s">
        <v>211</v>
      </c>
      <c r="B7" s="84"/>
      <c r="C7" s="84"/>
      <c r="D7" s="84"/>
      <c r="E7" s="114"/>
      <c r="F7" s="84"/>
      <c r="G7" s="84"/>
      <c r="H7" s="84"/>
      <c r="I7" s="84"/>
      <c r="J7" s="84"/>
      <c r="K7" s="84"/>
      <c r="L7" s="84"/>
      <c r="M7" s="84"/>
      <c r="N7" s="84"/>
      <c r="O7" s="6"/>
      <c r="P7" s="6"/>
    </row>
    <row r="8" spans="1:20" ht="15.75">
      <c r="A8" s="157" t="s">
        <v>212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84"/>
      <c r="Q8" s="84"/>
      <c r="R8" s="15"/>
      <c r="S8" s="15" t="s">
        <v>225</v>
      </c>
      <c r="T8" s="15"/>
    </row>
    <row r="9" ht="18.75" thickBot="1"/>
    <row r="10" spans="1:23" ht="18.75" thickBot="1">
      <c r="A10" s="87" t="s">
        <v>7</v>
      </c>
      <c r="B10" s="1" t="s">
        <v>7</v>
      </c>
      <c r="C10" s="42" t="s">
        <v>0</v>
      </c>
      <c r="D10" s="9" t="s">
        <v>16</v>
      </c>
      <c r="E10" s="81" t="s">
        <v>10</v>
      </c>
      <c r="F10" s="34" t="s">
        <v>18</v>
      </c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9" t="s">
        <v>11</v>
      </c>
      <c r="R10" s="9" t="s">
        <v>11</v>
      </c>
      <c r="S10" s="118" t="s">
        <v>19</v>
      </c>
      <c r="T10" s="9" t="s">
        <v>19</v>
      </c>
      <c r="U10" s="100" t="s">
        <v>20</v>
      </c>
      <c r="V10" s="98" t="s">
        <v>25</v>
      </c>
      <c r="W10" s="98" t="s">
        <v>30</v>
      </c>
    </row>
    <row r="11" spans="1:23" ht="18.75" thickBot="1">
      <c r="A11" s="88"/>
      <c r="B11" s="12"/>
      <c r="C11" s="53" t="s">
        <v>29</v>
      </c>
      <c r="D11" s="10" t="s">
        <v>17</v>
      </c>
      <c r="E11" s="91"/>
      <c r="F11" s="169" t="s">
        <v>5</v>
      </c>
      <c r="G11" s="170"/>
      <c r="H11" s="171"/>
      <c r="I11" s="45"/>
      <c r="J11" s="169" t="s">
        <v>6</v>
      </c>
      <c r="K11" s="170"/>
      <c r="L11" s="171"/>
      <c r="M11" s="45"/>
      <c r="N11" s="169" t="s">
        <v>10</v>
      </c>
      <c r="O11" s="170"/>
      <c r="P11" s="171"/>
      <c r="Q11" s="10" t="s">
        <v>12</v>
      </c>
      <c r="R11" s="10" t="s">
        <v>13</v>
      </c>
      <c r="S11" s="119" t="s">
        <v>23</v>
      </c>
      <c r="T11" s="10" t="s">
        <v>14</v>
      </c>
      <c r="U11" s="70" t="s">
        <v>21</v>
      </c>
      <c r="V11" s="99"/>
      <c r="W11" s="99" t="s">
        <v>24</v>
      </c>
    </row>
    <row r="12" spans="1:25" ht="18">
      <c r="A12" s="179"/>
      <c r="B12" s="160">
        <v>1</v>
      </c>
      <c r="C12" s="68">
        <v>2</v>
      </c>
      <c r="D12" s="127" t="s">
        <v>130</v>
      </c>
      <c r="E12" s="150"/>
      <c r="F12" s="49">
        <f>SUM(F13:F15)</f>
        <v>5</v>
      </c>
      <c r="G12" s="25" t="s">
        <v>15</v>
      </c>
      <c r="H12" s="50">
        <f>SUM(H13:H15)</f>
        <v>6</v>
      </c>
      <c r="I12" s="50"/>
      <c r="J12" s="49">
        <f>SUM(J13:J15)</f>
        <v>5</v>
      </c>
      <c r="K12" s="25" t="s">
        <v>15</v>
      </c>
      <c r="L12" s="50">
        <f>SUM(L13:L15)</f>
        <v>9</v>
      </c>
      <c r="M12" s="25"/>
      <c r="N12" s="49">
        <f>SUM(N13:N15)</f>
        <v>10</v>
      </c>
      <c r="O12" s="25" t="s">
        <v>15</v>
      </c>
      <c r="P12" s="50">
        <f>SUM(P13:P15)</f>
        <v>15</v>
      </c>
      <c r="Q12" s="28"/>
      <c r="R12" s="28"/>
      <c r="S12" s="108"/>
      <c r="T12" s="69">
        <f>SUM(S13:S15)</f>
        <v>0.026125</v>
      </c>
      <c r="U12" s="101">
        <f>T12-T12</f>
        <v>0</v>
      </c>
      <c r="V12" s="156" t="s">
        <v>64</v>
      </c>
      <c r="W12" s="156">
        <v>3</v>
      </c>
      <c r="Y12" s="83"/>
    </row>
    <row r="13" spans="1:23" ht="12.75" customHeight="1">
      <c r="A13" s="180"/>
      <c r="B13" s="161"/>
      <c r="C13" s="64">
        <v>1</v>
      </c>
      <c r="D13" s="124" t="s">
        <v>131</v>
      </c>
      <c r="E13" s="125">
        <v>95</v>
      </c>
      <c r="F13" s="57">
        <v>0</v>
      </c>
      <c r="G13" s="58" t="s">
        <v>15</v>
      </c>
      <c r="H13" s="59">
        <v>0</v>
      </c>
      <c r="I13" s="59"/>
      <c r="J13" s="57">
        <v>1</v>
      </c>
      <c r="K13" s="58" t="s">
        <v>15</v>
      </c>
      <c r="L13" s="59">
        <v>3</v>
      </c>
      <c r="M13" s="37"/>
      <c r="N13" s="49">
        <f>F13+J13</f>
        <v>1</v>
      </c>
      <c r="O13" s="25" t="s">
        <v>15</v>
      </c>
      <c r="P13" s="50">
        <f>H13+L13</f>
        <v>3</v>
      </c>
      <c r="Q13" s="29">
        <v>0</v>
      </c>
      <c r="R13" s="29">
        <v>0.007839120370370371</v>
      </c>
      <c r="S13" s="109">
        <f>R13-Q13</f>
        <v>0.007839120370370371</v>
      </c>
      <c r="T13" s="46">
        <f>T12</f>
        <v>0.026125</v>
      </c>
      <c r="U13" s="102"/>
      <c r="V13" s="174"/>
      <c r="W13" s="174"/>
    </row>
    <row r="14" spans="1:23" ht="12.75" customHeight="1">
      <c r="A14" s="180"/>
      <c r="B14" s="161"/>
      <c r="C14" s="64">
        <v>2</v>
      </c>
      <c r="D14" s="124" t="s">
        <v>132</v>
      </c>
      <c r="E14" s="125">
        <v>97</v>
      </c>
      <c r="F14" s="57">
        <v>3</v>
      </c>
      <c r="G14" s="58" t="s">
        <v>15</v>
      </c>
      <c r="H14" s="59">
        <v>3</v>
      </c>
      <c r="I14" s="59"/>
      <c r="J14" s="57">
        <v>3</v>
      </c>
      <c r="K14" s="58" t="s">
        <v>15</v>
      </c>
      <c r="L14" s="59">
        <v>3</v>
      </c>
      <c r="M14" s="37"/>
      <c r="N14" s="49">
        <f>F14+J14</f>
        <v>6</v>
      </c>
      <c r="O14" s="25" t="s">
        <v>15</v>
      </c>
      <c r="P14" s="50">
        <f>H14+L14</f>
        <v>6</v>
      </c>
      <c r="Q14" s="29">
        <f>R13</f>
        <v>0.007839120370370371</v>
      </c>
      <c r="R14" s="29">
        <v>0.017174768518518516</v>
      </c>
      <c r="S14" s="109">
        <f>R14-Q14</f>
        <v>0.009335648148148145</v>
      </c>
      <c r="T14" s="46">
        <f>T13</f>
        <v>0.026125</v>
      </c>
      <c r="U14" s="102"/>
      <c r="V14" s="174"/>
      <c r="W14" s="174"/>
    </row>
    <row r="15" spans="1:23" ht="13.5" customHeight="1" thickBot="1">
      <c r="A15" s="181"/>
      <c r="B15" s="162"/>
      <c r="C15" s="64">
        <v>3</v>
      </c>
      <c r="D15" s="121" t="s">
        <v>133</v>
      </c>
      <c r="E15" s="154">
        <v>96</v>
      </c>
      <c r="F15" s="60">
        <v>2</v>
      </c>
      <c r="G15" s="61" t="s">
        <v>15</v>
      </c>
      <c r="H15" s="62">
        <v>3</v>
      </c>
      <c r="I15" s="62"/>
      <c r="J15" s="60">
        <v>1</v>
      </c>
      <c r="K15" s="61" t="s">
        <v>15</v>
      </c>
      <c r="L15" s="62">
        <v>3</v>
      </c>
      <c r="M15" s="55"/>
      <c r="N15" s="51">
        <f>F15+J15</f>
        <v>3</v>
      </c>
      <c r="O15" s="48" t="s">
        <v>15</v>
      </c>
      <c r="P15" s="52">
        <f>H15+L15</f>
        <v>6</v>
      </c>
      <c r="Q15" s="39">
        <f>R14</f>
        <v>0.017174768518518516</v>
      </c>
      <c r="R15" s="29">
        <v>0.026125</v>
      </c>
      <c r="S15" s="110">
        <f>R15-Q15</f>
        <v>0.008950231481481483</v>
      </c>
      <c r="T15" s="47">
        <f>T14</f>
        <v>0.026125</v>
      </c>
      <c r="U15" s="103"/>
      <c r="V15" s="175"/>
      <c r="W15" s="175"/>
    </row>
    <row r="16" spans="1:23" ht="18">
      <c r="A16" s="179"/>
      <c r="B16" s="160">
        <v>2</v>
      </c>
      <c r="C16" s="68">
        <v>3</v>
      </c>
      <c r="D16" s="133" t="s">
        <v>134</v>
      </c>
      <c r="E16" s="153"/>
      <c r="F16" s="49">
        <f>SUM(F17:F19)</f>
        <v>5</v>
      </c>
      <c r="G16" s="25" t="s">
        <v>15</v>
      </c>
      <c r="H16" s="50">
        <f>SUM(H17:H19)</f>
        <v>9</v>
      </c>
      <c r="I16" s="50"/>
      <c r="J16" s="49">
        <f>SUM(J17:J19)</f>
        <v>4</v>
      </c>
      <c r="K16" s="25" t="s">
        <v>15</v>
      </c>
      <c r="L16" s="50">
        <f>SUM(L17:L19)</f>
        <v>8</v>
      </c>
      <c r="M16" s="25"/>
      <c r="N16" s="49">
        <f>SUM(N17:N19)</f>
        <v>9</v>
      </c>
      <c r="O16" s="25" t="s">
        <v>15</v>
      </c>
      <c r="P16" s="50">
        <f>SUM(P17:P19)</f>
        <v>17</v>
      </c>
      <c r="Q16" s="28"/>
      <c r="R16" s="28"/>
      <c r="S16" s="108"/>
      <c r="T16" s="69">
        <f>SUM(S17:S19)</f>
        <v>0.026984953703703702</v>
      </c>
      <c r="U16" s="101">
        <f>T16-T12</f>
        <v>0.000859953703703703</v>
      </c>
      <c r="V16" s="156" t="s">
        <v>64</v>
      </c>
      <c r="W16" s="156">
        <v>2</v>
      </c>
    </row>
    <row r="17" spans="1:23" ht="12.75" customHeight="1">
      <c r="A17" s="180"/>
      <c r="B17" s="161"/>
      <c r="C17" s="64">
        <v>1</v>
      </c>
      <c r="D17" s="80" t="s">
        <v>136</v>
      </c>
      <c r="E17" s="26">
        <v>96</v>
      </c>
      <c r="F17" s="57">
        <v>1</v>
      </c>
      <c r="G17" s="58" t="s">
        <v>15</v>
      </c>
      <c r="H17" s="59">
        <v>3</v>
      </c>
      <c r="I17" s="59"/>
      <c r="J17" s="57">
        <v>1</v>
      </c>
      <c r="K17" s="58" t="s">
        <v>15</v>
      </c>
      <c r="L17" s="59">
        <v>3</v>
      </c>
      <c r="M17" s="37"/>
      <c r="N17" s="49">
        <f>F17+J17</f>
        <v>2</v>
      </c>
      <c r="O17" s="25" t="s">
        <v>15</v>
      </c>
      <c r="P17" s="50">
        <f>H17+L17</f>
        <v>6</v>
      </c>
      <c r="Q17" s="29">
        <v>0</v>
      </c>
      <c r="R17" s="29">
        <v>0.008515046296296297</v>
      </c>
      <c r="S17" s="109">
        <f>R17-Q17</f>
        <v>0.008515046296296297</v>
      </c>
      <c r="T17" s="46">
        <f>T16</f>
        <v>0.026984953703703702</v>
      </c>
      <c r="U17" s="102"/>
      <c r="V17" s="174"/>
      <c r="W17" s="174"/>
    </row>
    <row r="18" spans="1:23" ht="12.75" customHeight="1">
      <c r="A18" s="180"/>
      <c r="B18" s="161"/>
      <c r="C18" s="64">
        <v>2</v>
      </c>
      <c r="D18" s="80" t="s">
        <v>137</v>
      </c>
      <c r="E18" s="31">
        <v>95</v>
      </c>
      <c r="F18" s="57">
        <v>2</v>
      </c>
      <c r="G18" s="58" t="s">
        <v>15</v>
      </c>
      <c r="H18" s="59">
        <v>3</v>
      </c>
      <c r="I18" s="59"/>
      <c r="J18" s="57">
        <v>0</v>
      </c>
      <c r="K18" s="58" t="s">
        <v>15</v>
      </c>
      <c r="L18" s="59">
        <v>2</v>
      </c>
      <c r="M18" s="37"/>
      <c r="N18" s="49">
        <f>F18+J18</f>
        <v>2</v>
      </c>
      <c r="O18" s="25" t="s">
        <v>15</v>
      </c>
      <c r="P18" s="50">
        <f>H18+L18</f>
        <v>5</v>
      </c>
      <c r="Q18" s="29">
        <f>R17</f>
        <v>0.008515046296296297</v>
      </c>
      <c r="R18" s="29">
        <v>0.017197916666666667</v>
      </c>
      <c r="S18" s="109">
        <f>R18-Q18</f>
        <v>0.00868287037037037</v>
      </c>
      <c r="T18" s="46">
        <f>T17</f>
        <v>0.026984953703703702</v>
      </c>
      <c r="U18" s="102"/>
      <c r="V18" s="174"/>
      <c r="W18" s="174"/>
    </row>
    <row r="19" spans="1:23" ht="13.5" customHeight="1" thickBot="1">
      <c r="A19" s="181"/>
      <c r="B19" s="162"/>
      <c r="C19" s="64">
        <v>3</v>
      </c>
      <c r="D19" s="63" t="s">
        <v>138</v>
      </c>
      <c r="E19" s="26">
        <v>96</v>
      </c>
      <c r="F19" s="60">
        <v>2</v>
      </c>
      <c r="G19" s="61" t="s">
        <v>15</v>
      </c>
      <c r="H19" s="62">
        <v>3</v>
      </c>
      <c r="I19" s="62"/>
      <c r="J19" s="60">
        <v>3</v>
      </c>
      <c r="K19" s="61" t="s">
        <v>15</v>
      </c>
      <c r="L19" s="62">
        <v>3</v>
      </c>
      <c r="M19" s="55"/>
      <c r="N19" s="51">
        <f>F19+J19</f>
        <v>5</v>
      </c>
      <c r="O19" s="48" t="s">
        <v>15</v>
      </c>
      <c r="P19" s="52">
        <f>H19+L19</f>
        <v>6</v>
      </c>
      <c r="Q19" s="39">
        <f>R18</f>
        <v>0.017197916666666667</v>
      </c>
      <c r="R19" s="29">
        <v>0.026984953703703702</v>
      </c>
      <c r="S19" s="110">
        <f>R19-Q19</f>
        <v>0.009787037037037035</v>
      </c>
      <c r="T19" s="47">
        <f>T18</f>
        <v>0.026984953703703702</v>
      </c>
      <c r="U19" s="103"/>
      <c r="V19" s="175"/>
      <c r="W19" s="175"/>
    </row>
    <row r="20" spans="1:23" ht="18">
      <c r="A20" s="179"/>
      <c r="B20" s="160">
        <v>3</v>
      </c>
      <c r="C20" s="68">
        <v>1</v>
      </c>
      <c r="D20" s="132" t="s">
        <v>69</v>
      </c>
      <c r="E20" s="3"/>
      <c r="F20" s="71">
        <f>SUM(F21:F23)</f>
        <v>3</v>
      </c>
      <c r="G20" s="72" t="s">
        <v>15</v>
      </c>
      <c r="H20" s="73">
        <f>SUM(H21:H23)</f>
        <v>7</v>
      </c>
      <c r="I20" s="73"/>
      <c r="J20" s="71">
        <f>SUM(J21:J23)</f>
        <v>7</v>
      </c>
      <c r="K20" s="72" t="s">
        <v>15</v>
      </c>
      <c r="L20" s="73">
        <f>SUM(L21:L23)</f>
        <v>6</v>
      </c>
      <c r="M20" s="72"/>
      <c r="N20" s="71">
        <f>SUM(N21:N23)</f>
        <v>10</v>
      </c>
      <c r="O20" s="72" t="s">
        <v>15</v>
      </c>
      <c r="P20" s="73">
        <f>SUM(P21:P23)</f>
        <v>13</v>
      </c>
      <c r="Q20" s="44"/>
      <c r="R20" s="44"/>
      <c r="S20" s="112"/>
      <c r="T20" s="54">
        <f>SUM(S21:S23)</f>
        <v>0.027023148148148147</v>
      </c>
      <c r="U20" s="104">
        <f>T20-T12</f>
        <v>0.0008981481481481479</v>
      </c>
      <c r="V20" s="156" t="s">
        <v>64</v>
      </c>
      <c r="W20" s="156">
        <v>2</v>
      </c>
    </row>
    <row r="21" spans="1:23" ht="12.75" customHeight="1">
      <c r="A21" s="180"/>
      <c r="B21" s="161"/>
      <c r="C21" s="64">
        <v>1</v>
      </c>
      <c r="D21" s="56" t="s">
        <v>127</v>
      </c>
      <c r="E21" s="33">
        <v>95</v>
      </c>
      <c r="F21" s="57">
        <v>0</v>
      </c>
      <c r="G21" s="58" t="s">
        <v>15</v>
      </c>
      <c r="H21" s="59">
        <v>3</v>
      </c>
      <c r="I21" s="59"/>
      <c r="J21" s="57">
        <v>0</v>
      </c>
      <c r="K21" s="58" t="s">
        <v>15</v>
      </c>
      <c r="L21" s="59">
        <v>0</v>
      </c>
      <c r="M21" s="37"/>
      <c r="N21" s="49">
        <f>F21+J21</f>
        <v>0</v>
      </c>
      <c r="O21" s="25" t="s">
        <v>15</v>
      </c>
      <c r="P21" s="50">
        <f>H21+L21</f>
        <v>3</v>
      </c>
      <c r="Q21" s="29">
        <v>0</v>
      </c>
      <c r="R21" s="29">
        <v>0.008074074074074074</v>
      </c>
      <c r="S21" s="109">
        <f>R21-Q21</f>
        <v>0.008074074074074074</v>
      </c>
      <c r="T21" s="46">
        <f>T20</f>
        <v>0.027023148148148147</v>
      </c>
      <c r="U21" s="102"/>
      <c r="V21" s="174"/>
      <c r="W21" s="174"/>
    </row>
    <row r="22" spans="1:23" ht="12.75" customHeight="1">
      <c r="A22" s="180"/>
      <c r="B22" s="161"/>
      <c r="C22" s="64">
        <v>2</v>
      </c>
      <c r="D22" s="56" t="s">
        <v>128</v>
      </c>
      <c r="E22" s="33">
        <v>96</v>
      </c>
      <c r="F22" s="57">
        <v>3</v>
      </c>
      <c r="G22" s="58" t="s">
        <v>15</v>
      </c>
      <c r="H22" s="59">
        <v>3</v>
      </c>
      <c r="I22" s="59"/>
      <c r="J22" s="57">
        <v>5</v>
      </c>
      <c r="K22" s="58" t="s">
        <v>15</v>
      </c>
      <c r="L22" s="59">
        <v>3</v>
      </c>
      <c r="M22" s="37"/>
      <c r="N22" s="49">
        <f>F22+J22</f>
        <v>8</v>
      </c>
      <c r="O22" s="25" t="s">
        <v>15</v>
      </c>
      <c r="P22" s="50">
        <f>H22+L22</f>
        <v>6</v>
      </c>
      <c r="Q22" s="29">
        <f>R21</f>
        <v>0.008074074074074074</v>
      </c>
      <c r="R22" s="29">
        <v>0.01834375</v>
      </c>
      <c r="S22" s="109">
        <f>R22-Q22</f>
        <v>0.010269675925925925</v>
      </c>
      <c r="T22" s="46">
        <f>T21</f>
        <v>0.027023148148148147</v>
      </c>
      <c r="U22" s="102"/>
      <c r="V22" s="174"/>
      <c r="W22" s="174"/>
    </row>
    <row r="23" spans="1:23" ht="13.5" customHeight="1" thickBot="1">
      <c r="A23" s="181"/>
      <c r="B23" s="162"/>
      <c r="C23" s="64">
        <v>3</v>
      </c>
      <c r="D23" s="116" t="s">
        <v>129</v>
      </c>
      <c r="E23" s="131">
        <v>96</v>
      </c>
      <c r="F23" s="60">
        <v>0</v>
      </c>
      <c r="G23" s="58" t="s">
        <v>15</v>
      </c>
      <c r="H23" s="62">
        <v>1</v>
      </c>
      <c r="I23" s="62"/>
      <c r="J23" s="60">
        <v>2</v>
      </c>
      <c r="K23" s="61" t="s">
        <v>15</v>
      </c>
      <c r="L23" s="62">
        <v>3</v>
      </c>
      <c r="M23" s="55"/>
      <c r="N23" s="51">
        <f>F23+J23</f>
        <v>2</v>
      </c>
      <c r="O23" s="48" t="s">
        <v>15</v>
      </c>
      <c r="P23" s="52">
        <f>H23+L23</f>
        <v>4</v>
      </c>
      <c r="Q23" s="39">
        <f>R22</f>
        <v>0.01834375</v>
      </c>
      <c r="R23" s="29">
        <v>0.027023148148148147</v>
      </c>
      <c r="S23" s="110">
        <f>R23-Q23</f>
        <v>0.008679398148148148</v>
      </c>
      <c r="T23" s="47">
        <f>T22</f>
        <v>0.027023148148148147</v>
      </c>
      <c r="U23" s="103"/>
      <c r="V23" s="175"/>
      <c r="W23" s="175"/>
    </row>
    <row r="24" spans="1:23" ht="18">
      <c r="A24" s="179"/>
      <c r="B24" s="160">
        <v>4</v>
      </c>
      <c r="C24" s="68">
        <v>6</v>
      </c>
      <c r="D24" s="65" t="s">
        <v>149</v>
      </c>
      <c r="E24" s="3"/>
      <c r="F24" s="71">
        <f>SUM(F25:F27)</f>
        <v>0</v>
      </c>
      <c r="G24" s="72" t="s">
        <v>15</v>
      </c>
      <c r="H24" s="73">
        <f>SUM(H25:H27)</f>
        <v>3</v>
      </c>
      <c r="I24" s="73"/>
      <c r="J24" s="71">
        <f>SUM(J25:J27)</f>
        <v>4</v>
      </c>
      <c r="K24" s="72" t="s">
        <v>15</v>
      </c>
      <c r="L24" s="73">
        <f>SUM(L25:L27)</f>
        <v>6</v>
      </c>
      <c r="M24" s="72"/>
      <c r="N24" s="71">
        <f>SUM(N25:N27)</f>
        <v>4</v>
      </c>
      <c r="O24" s="72" t="s">
        <v>15</v>
      </c>
      <c r="P24" s="73">
        <f>SUM(P25:P27)</f>
        <v>9</v>
      </c>
      <c r="Q24" s="44"/>
      <c r="R24" s="44"/>
      <c r="S24" s="112"/>
      <c r="T24" s="54">
        <f>SUM(S25:S27)</f>
        <v>0.02709027777777778</v>
      </c>
      <c r="U24" s="104">
        <f>T24-T12</f>
        <v>0.0009652777777777802</v>
      </c>
      <c r="V24" s="156" t="s">
        <v>220</v>
      </c>
      <c r="W24" s="156">
        <v>1</v>
      </c>
    </row>
    <row r="25" spans="1:23" ht="12.75" customHeight="1">
      <c r="A25" s="180"/>
      <c r="B25" s="161"/>
      <c r="C25" s="64">
        <v>1</v>
      </c>
      <c r="D25" s="78" t="s">
        <v>150</v>
      </c>
      <c r="E25" s="26">
        <v>95</v>
      </c>
      <c r="F25" s="57">
        <v>0</v>
      </c>
      <c r="G25" s="58" t="s">
        <v>15</v>
      </c>
      <c r="H25" s="59">
        <v>0</v>
      </c>
      <c r="I25" s="59"/>
      <c r="J25" s="57">
        <v>1</v>
      </c>
      <c r="K25" s="58" t="s">
        <v>15</v>
      </c>
      <c r="L25" s="59">
        <v>3</v>
      </c>
      <c r="M25" s="37"/>
      <c r="N25" s="49">
        <f>F25+J25</f>
        <v>1</v>
      </c>
      <c r="O25" s="25" t="s">
        <v>15</v>
      </c>
      <c r="P25" s="50">
        <f>H25+L25</f>
        <v>3</v>
      </c>
      <c r="Q25" s="29">
        <v>0</v>
      </c>
      <c r="R25" s="29">
        <v>0.007979166666666667</v>
      </c>
      <c r="S25" s="109">
        <f>R25-Q25</f>
        <v>0.007979166666666667</v>
      </c>
      <c r="T25" s="46">
        <f>T24</f>
        <v>0.02709027777777778</v>
      </c>
      <c r="U25" s="102"/>
      <c r="V25" s="174"/>
      <c r="W25" s="174"/>
    </row>
    <row r="26" spans="1:23" ht="12.75" customHeight="1">
      <c r="A26" s="180"/>
      <c r="B26" s="161"/>
      <c r="C26" s="64">
        <v>2</v>
      </c>
      <c r="D26" s="78" t="s">
        <v>151</v>
      </c>
      <c r="E26" s="26">
        <v>95</v>
      </c>
      <c r="F26" s="57">
        <v>0</v>
      </c>
      <c r="G26" s="58" t="s">
        <v>15</v>
      </c>
      <c r="H26" s="59">
        <v>0</v>
      </c>
      <c r="I26" s="59"/>
      <c r="J26" s="57">
        <v>0</v>
      </c>
      <c r="K26" s="58" t="s">
        <v>15</v>
      </c>
      <c r="L26" s="59">
        <v>0</v>
      </c>
      <c r="M26" s="37"/>
      <c r="N26" s="49">
        <f>F26+J26</f>
        <v>0</v>
      </c>
      <c r="O26" s="25" t="s">
        <v>15</v>
      </c>
      <c r="P26" s="50">
        <f>H26+L26</f>
        <v>0</v>
      </c>
      <c r="Q26" s="29">
        <f>R25</f>
        <v>0.007979166666666667</v>
      </c>
      <c r="R26" s="29">
        <v>0.016938657407407406</v>
      </c>
      <c r="S26" s="109">
        <f>R26-Q26</f>
        <v>0.008959490740740738</v>
      </c>
      <c r="T26" s="46">
        <f>T25</f>
        <v>0.02709027777777778</v>
      </c>
      <c r="U26" s="102"/>
      <c r="V26" s="174"/>
      <c r="W26" s="174"/>
    </row>
    <row r="27" spans="1:23" ht="13.5" customHeight="1" thickBot="1">
      <c r="A27" s="181"/>
      <c r="B27" s="162"/>
      <c r="C27" s="64">
        <v>3</v>
      </c>
      <c r="D27" s="79" t="s">
        <v>152</v>
      </c>
      <c r="E27" s="38">
        <v>95</v>
      </c>
      <c r="F27" s="60">
        <v>0</v>
      </c>
      <c r="G27" s="61" t="s">
        <v>15</v>
      </c>
      <c r="H27" s="62">
        <v>3</v>
      </c>
      <c r="I27" s="62"/>
      <c r="J27" s="60">
        <v>3</v>
      </c>
      <c r="K27" s="61" t="s">
        <v>15</v>
      </c>
      <c r="L27" s="62">
        <v>3</v>
      </c>
      <c r="M27" s="55"/>
      <c r="N27" s="51">
        <f>F27+J27</f>
        <v>3</v>
      </c>
      <c r="O27" s="48" t="s">
        <v>15</v>
      </c>
      <c r="P27" s="52">
        <f>H27+L27</f>
        <v>6</v>
      </c>
      <c r="Q27" s="39">
        <f>R26</f>
        <v>0.016938657407407406</v>
      </c>
      <c r="R27" s="29">
        <v>0.02709027777777778</v>
      </c>
      <c r="S27" s="110">
        <f>R27-Q27</f>
        <v>0.010151620370370373</v>
      </c>
      <c r="T27" s="47">
        <f>T26</f>
        <v>0.02709027777777778</v>
      </c>
      <c r="U27" s="103"/>
      <c r="V27" s="175"/>
      <c r="W27" s="175"/>
    </row>
    <row r="28" spans="1:23" ht="18">
      <c r="A28" s="179"/>
      <c r="B28" s="160">
        <v>5</v>
      </c>
      <c r="C28" s="68">
        <v>4</v>
      </c>
      <c r="D28" s="133" t="s">
        <v>135</v>
      </c>
      <c r="E28" s="5"/>
      <c r="F28" s="71">
        <f>SUM(F29:F31)</f>
        <v>1</v>
      </c>
      <c r="G28" s="72" t="s">
        <v>15</v>
      </c>
      <c r="H28" s="73">
        <f>SUM(H29:H31)</f>
        <v>5</v>
      </c>
      <c r="I28" s="73"/>
      <c r="J28" s="71">
        <f>SUM(J29:J31)</f>
        <v>9</v>
      </c>
      <c r="K28" s="72" t="s">
        <v>15</v>
      </c>
      <c r="L28" s="73">
        <f>SUM(L29:L31)</f>
        <v>9</v>
      </c>
      <c r="M28" s="72"/>
      <c r="N28" s="71">
        <f>SUM(N29:N31)</f>
        <v>10</v>
      </c>
      <c r="O28" s="72" t="s">
        <v>15</v>
      </c>
      <c r="P28" s="73">
        <f>SUM(P29:P31)</f>
        <v>14</v>
      </c>
      <c r="Q28" s="44"/>
      <c r="R28" s="44"/>
      <c r="S28" s="112"/>
      <c r="T28" s="54">
        <f>SUM(S29:S31)</f>
        <v>0.0286099537037037</v>
      </c>
      <c r="U28" s="104">
        <f>T28-T12</f>
        <v>0.002484953703703701</v>
      </c>
      <c r="V28" s="156" t="s">
        <v>220</v>
      </c>
      <c r="W28" s="156">
        <v>1</v>
      </c>
    </row>
    <row r="29" spans="1:23" ht="12.75" customHeight="1">
      <c r="A29" s="180"/>
      <c r="B29" s="161"/>
      <c r="C29" s="64">
        <v>1</v>
      </c>
      <c r="D29" s="78" t="s">
        <v>139</v>
      </c>
      <c r="E29" s="26">
        <v>96</v>
      </c>
      <c r="F29" s="57">
        <v>0</v>
      </c>
      <c r="G29" s="58" t="s">
        <v>15</v>
      </c>
      <c r="H29" s="59">
        <v>0</v>
      </c>
      <c r="I29" s="59"/>
      <c r="J29" s="57">
        <v>2</v>
      </c>
      <c r="K29" s="58" t="s">
        <v>15</v>
      </c>
      <c r="L29" s="59">
        <v>3</v>
      </c>
      <c r="M29" s="37"/>
      <c r="N29" s="49">
        <f>F29+J29</f>
        <v>2</v>
      </c>
      <c r="O29" s="25" t="s">
        <v>15</v>
      </c>
      <c r="P29" s="50">
        <f>H29+L29</f>
        <v>3</v>
      </c>
      <c r="Q29" s="29">
        <v>0</v>
      </c>
      <c r="R29" s="29">
        <v>0.00884375</v>
      </c>
      <c r="S29" s="109">
        <f>R29-Q29</f>
        <v>0.00884375</v>
      </c>
      <c r="T29" s="46">
        <f>T28</f>
        <v>0.0286099537037037</v>
      </c>
      <c r="U29" s="102"/>
      <c r="V29" s="174"/>
      <c r="W29" s="174"/>
    </row>
    <row r="30" spans="1:23" ht="12.75" customHeight="1">
      <c r="A30" s="180"/>
      <c r="B30" s="161"/>
      <c r="C30" s="64">
        <v>2</v>
      </c>
      <c r="D30" s="78" t="s">
        <v>140</v>
      </c>
      <c r="E30" s="26">
        <v>97</v>
      </c>
      <c r="F30" s="57">
        <v>0</v>
      </c>
      <c r="G30" s="58" t="s">
        <v>15</v>
      </c>
      <c r="H30" s="59">
        <v>2</v>
      </c>
      <c r="I30" s="59"/>
      <c r="J30" s="57">
        <v>5</v>
      </c>
      <c r="K30" s="58" t="s">
        <v>15</v>
      </c>
      <c r="L30" s="59">
        <v>3</v>
      </c>
      <c r="M30" s="37"/>
      <c r="N30" s="49">
        <f>F30+J30</f>
        <v>5</v>
      </c>
      <c r="O30" s="25" t="s">
        <v>15</v>
      </c>
      <c r="P30" s="50">
        <f>H30+L30</f>
        <v>5</v>
      </c>
      <c r="Q30" s="29">
        <f>R29</f>
        <v>0.00884375</v>
      </c>
      <c r="R30" s="29">
        <v>0.018347222222222223</v>
      </c>
      <c r="S30" s="109">
        <f>R30-Q30</f>
        <v>0.009503472222222224</v>
      </c>
      <c r="T30" s="46">
        <f>T29</f>
        <v>0.0286099537037037</v>
      </c>
      <c r="U30" s="102"/>
      <c r="V30" s="174"/>
      <c r="W30" s="174"/>
    </row>
    <row r="31" spans="1:23" ht="13.5" customHeight="1" thickBot="1">
      <c r="A31" s="181"/>
      <c r="B31" s="162"/>
      <c r="C31" s="64">
        <v>3</v>
      </c>
      <c r="D31" s="79" t="s">
        <v>141</v>
      </c>
      <c r="E31" s="38">
        <v>95</v>
      </c>
      <c r="F31" s="60">
        <v>1</v>
      </c>
      <c r="G31" s="61" t="s">
        <v>15</v>
      </c>
      <c r="H31" s="62">
        <v>3</v>
      </c>
      <c r="I31" s="62"/>
      <c r="J31" s="60">
        <v>2</v>
      </c>
      <c r="K31" s="61" t="s">
        <v>15</v>
      </c>
      <c r="L31" s="62">
        <v>3</v>
      </c>
      <c r="M31" s="55"/>
      <c r="N31" s="51">
        <f>F31+J31</f>
        <v>3</v>
      </c>
      <c r="O31" s="48" t="s">
        <v>15</v>
      </c>
      <c r="P31" s="52">
        <f>H31+L31</f>
        <v>6</v>
      </c>
      <c r="Q31" s="39">
        <f>R30</f>
        <v>0.018347222222222223</v>
      </c>
      <c r="R31" s="29">
        <v>0.0286099537037037</v>
      </c>
      <c r="S31" s="110">
        <f>R31-Q31</f>
        <v>0.010262731481481477</v>
      </c>
      <c r="T31" s="47">
        <f>T30</f>
        <v>0.0286099537037037</v>
      </c>
      <c r="U31" s="103"/>
      <c r="V31" s="175"/>
      <c r="W31" s="175"/>
    </row>
    <row r="32" spans="1:23" ht="18">
      <c r="A32" s="179"/>
      <c r="B32" s="160">
        <v>6</v>
      </c>
      <c r="C32" s="68">
        <v>7</v>
      </c>
      <c r="D32" s="148" t="s">
        <v>51</v>
      </c>
      <c r="E32" s="3"/>
      <c r="F32" s="71">
        <f>SUM(F33:F35)</f>
        <v>7</v>
      </c>
      <c r="G32" s="72" t="s">
        <v>15</v>
      </c>
      <c r="H32" s="73">
        <f>SUM(H33:H35)</f>
        <v>9</v>
      </c>
      <c r="I32" s="73"/>
      <c r="J32" s="71">
        <f>SUM(J33:J35)</f>
        <v>11</v>
      </c>
      <c r="K32" s="72" t="s">
        <v>15</v>
      </c>
      <c r="L32" s="73">
        <f>SUM(L33:L35)</f>
        <v>9</v>
      </c>
      <c r="M32" s="72"/>
      <c r="N32" s="71">
        <f>SUM(N33:N35)</f>
        <v>18</v>
      </c>
      <c r="O32" s="72" t="s">
        <v>15</v>
      </c>
      <c r="P32" s="73">
        <f>SUM(P33:P35)</f>
        <v>18</v>
      </c>
      <c r="Q32" s="44"/>
      <c r="R32" s="44"/>
      <c r="S32" s="112"/>
      <c r="T32" s="54">
        <f>SUM(S33:S35)</f>
        <v>0.03081134259259259</v>
      </c>
      <c r="U32" s="104">
        <f>T32-T12</f>
        <v>0.004686342592592593</v>
      </c>
      <c r="V32" s="92"/>
      <c r="W32" s="156">
        <v>1</v>
      </c>
    </row>
    <row r="33" spans="1:23" ht="12.75" customHeight="1">
      <c r="A33" s="180"/>
      <c r="B33" s="161"/>
      <c r="C33" s="64">
        <v>1</v>
      </c>
      <c r="D33" s="78" t="s">
        <v>142</v>
      </c>
      <c r="E33" s="26">
        <v>97</v>
      </c>
      <c r="F33" s="57">
        <v>3</v>
      </c>
      <c r="G33" s="58" t="s">
        <v>15</v>
      </c>
      <c r="H33" s="59">
        <v>3</v>
      </c>
      <c r="I33" s="59"/>
      <c r="J33" s="57">
        <v>5</v>
      </c>
      <c r="K33" s="58" t="s">
        <v>15</v>
      </c>
      <c r="L33" s="59">
        <v>3</v>
      </c>
      <c r="M33" s="37"/>
      <c r="N33" s="49">
        <f>F33+J33</f>
        <v>8</v>
      </c>
      <c r="O33" s="25" t="s">
        <v>15</v>
      </c>
      <c r="P33" s="50">
        <f>H33+L33</f>
        <v>6</v>
      </c>
      <c r="Q33" s="29">
        <v>0</v>
      </c>
      <c r="R33" s="29">
        <v>0.00995138888888889</v>
      </c>
      <c r="S33" s="109">
        <f>R33-Q33</f>
        <v>0.00995138888888889</v>
      </c>
      <c r="T33" s="46">
        <f>T32</f>
        <v>0.03081134259259259</v>
      </c>
      <c r="U33" s="102"/>
      <c r="V33" s="93"/>
      <c r="W33" s="174"/>
    </row>
    <row r="34" spans="1:23" ht="12.75" customHeight="1">
      <c r="A34" s="180"/>
      <c r="B34" s="161"/>
      <c r="C34" s="64">
        <v>2</v>
      </c>
      <c r="D34" s="78" t="s">
        <v>143</v>
      </c>
      <c r="E34" s="26">
        <v>97</v>
      </c>
      <c r="F34" s="57">
        <v>1</v>
      </c>
      <c r="G34" s="58" t="s">
        <v>15</v>
      </c>
      <c r="H34" s="59">
        <v>3</v>
      </c>
      <c r="I34" s="59"/>
      <c r="J34" s="57">
        <v>2</v>
      </c>
      <c r="K34" s="58" t="s">
        <v>15</v>
      </c>
      <c r="L34" s="59">
        <v>3</v>
      </c>
      <c r="M34" s="37"/>
      <c r="N34" s="49">
        <f>F34+J34</f>
        <v>3</v>
      </c>
      <c r="O34" s="25" t="s">
        <v>15</v>
      </c>
      <c r="P34" s="50">
        <f>H34+L34</f>
        <v>6</v>
      </c>
      <c r="Q34" s="29">
        <f>R33</f>
        <v>0.00995138888888889</v>
      </c>
      <c r="R34" s="29">
        <v>0.01958912037037037</v>
      </c>
      <c r="S34" s="109">
        <f>R34-Q34</f>
        <v>0.009637731481481481</v>
      </c>
      <c r="T34" s="46">
        <f>T33</f>
        <v>0.03081134259259259</v>
      </c>
      <c r="U34" s="102"/>
      <c r="V34" s="93"/>
      <c r="W34" s="174"/>
    </row>
    <row r="35" spans="1:23" ht="13.5" customHeight="1" thickBot="1">
      <c r="A35" s="181"/>
      <c r="B35" s="162"/>
      <c r="C35" s="64">
        <v>3</v>
      </c>
      <c r="D35" s="79" t="s">
        <v>144</v>
      </c>
      <c r="E35" s="38">
        <v>97</v>
      </c>
      <c r="F35" s="60">
        <v>3</v>
      </c>
      <c r="G35" s="61" t="s">
        <v>15</v>
      </c>
      <c r="H35" s="62">
        <v>3</v>
      </c>
      <c r="I35" s="62"/>
      <c r="J35" s="60">
        <v>4</v>
      </c>
      <c r="K35" s="61" t="s">
        <v>15</v>
      </c>
      <c r="L35" s="62">
        <v>3</v>
      </c>
      <c r="M35" s="55"/>
      <c r="N35" s="51">
        <f>F35+J35</f>
        <v>7</v>
      </c>
      <c r="O35" s="48" t="s">
        <v>15</v>
      </c>
      <c r="P35" s="52">
        <f>H35+L35</f>
        <v>6</v>
      </c>
      <c r="Q35" s="39">
        <f>R34</f>
        <v>0.01958912037037037</v>
      </c>
      <c r="R35" s="29">
        <v>0.03081134259259259</v>
      </c>
      <c r="S35" s="110">
        <f>R35-Q35</f>
        <v>0.01122222222222222</v>
      </c>
      <c r="T35" s="47">
        <f>T34</f>
        <v>0.03081134259259259</v>
      </c>
      <c r="U35" s="103"/>
      <c r="V35" s="94"/>
      <c r="W35" s="175"/>
    </row>
    <row r="36" spans="1:23" ht="18">
      <c r="A36" s="179"/>
      <c r="B36" s="160">
        <v>7</v>
      </c>
      <c r="C36" s="68">
        <v>5</v>
      </c>
      <c r="D36" s="133" t="s">
        <v>145</v>
      </c>
      <c r="E36" s="65"/>
      <c r="F36" s="71">
        <f>SUM(F37:F39)</f>
        <v>11</v>
      </c>
      <c r="G36" s="72" t="s">
        <v>15</v>
      </c>
      <c r="H36" s="73">
        <f>SUM(H37:H39)</f>
        <v>9</v>
      </c>
      <c r="I36" s="73"/>
      <c r="J36" s="71">
        <f>SUM(J37:J39)</f>
        <v>11</v>
      </c>
      <c r="K36" s="72" t="s">
        <v>15</v>
      </c>
      <c r="L36" s="73">
        <f>SUM(L37:L39)</f>
        <v>9</v>
      </c>
      <c r="M36" s="72"/>
      <c r="N36" s="71">
        <f>SUM(N37:N39)</f>
        <v>22</v>
      </c>
      <c r="O36" s="72" t="s">
        <v>15</v>
      </c>
      <c r="P36" s="73">
        <f>SUM(P37:P39)</f>
        <v>18</v>
      </c>
      <c r="Q36" s="44"/>
      <c r="R36" s="44"/>
      <c r="S36" s="112"/>
      <c r="T36" s="54">
        <f>SUM(S37:S39)</f>
        <v>0.03398726851851852</v>
      </c>
      <c r="U36" s="104">
        <f>T36-T12</f>
        <v>0.007862268518518522</v>
      </c>
      <c r="V36" s="92"/>
      <c r="W36" s="182"/>
    </row>
    <row r="37" spans="1:23" ht="12.75" customHeight="1">
      <c r="A37" s="180"/>
      <c r="B37" s="161"/>
      <c r="C37" s="64">
        <v>1</v>
      </c>
      <c r="D37" s="78" t="s">
        <v>146</v>
      </c>
      <c r="E37" s="26">
        <v>95</v>
      </c>
      <c r="F37" s="57">
        <v>3</v>
      </c>
      <c r="G37" s="58" t="s">
        <v>15</v>
      </c>
      <c r="H37" s="59">
        <v>3</v>
      </c>
      <c r="I37" s="59"/>
      <c r="J37" s="57">
        <v>5</v>
      </c>
      <c r="K37" s="58" t="s">
        <v>15</v>
      </c>
      <c r="L37" s="59">
        <v>3</v>
      </c>
      <c r="M37" s="37"/>
      <c r="N37" s="49">
        <f>F37+J37</f>
        <v>8</v>
      </c>
      <c r="O37" s="25" t="s">
        <v>15</v>
      </c>
      <c r="P37" s="50">
        <f>H37+L37</f>
        <v>6</v>
      </c>
      <c r="Q37" s="29">
        <v>0</v>
      </c>
      <c r="R37" s="29">
        <v>0.010857638888888889</v>
      </c>
      <c r="S37" s="109">
        <f>R37-Q37</f>
        <v>0.010857638888888889</v>
      </c>
      <c r="T37" s="46">
        <f>T36</f>
        <v>0.03398726851851852</v>
      </c>
      <c r="U37" s="102"/>
      <c r="V37" s="93"/>
      <c r="W37" s="183"/>
    </row>
    <row r="38" spans="1:23" ht="12.75" customHeight="1">
      <c r="A38" s="180"/>
      <c r="B38" s="161"/>
      <c r="C38" s="64">
        <v>2</v>
      </c>
      <c r="D38" s="78" t="s">
        <v>147</v>
      </c>
      <c r="E38" s="26">
        <v>95</v>
      </c>
      <c r="F38" s="57">
        <v>5</v>
      </c>
      <c r="G38" s="58" t="s">
        <v>15</v>
      </c>
      <c r="H38" s="59">
        <v>3</v>
      </c>
      <c r="I38" s="59"/>
      <c r="J38" s="57">
        <v>4</v>
      </c>
      <c r="K38" s="58" t="s">
        <v>15</v>
      </c>
      <c r="L38" s="59">
        <v>3</v>
      </c>
      <c r="M38" s="37"/>
      <c r="N38" s="49">
        <f>F38+J38</f>
        <v>9</v>
      </c>
      <c r="O38" s="25" t="s">
        <v>15</v>
      </c>
      <c r="P38" s="50">
        <f>H38+L38</f>
        <v>6</v>
      </c>
      <c r="Q38" s="29">
        <f>R37</f>
        <v>0.010857638888888889</v>
      </c>
      <c r="R38" s="29">
        <v>0.025451388888888888</v>
      </c>
      <c r="S38" s="109">
        <f>R38-Q38</f>
        <v>0.014593749999999999</v>
      </c>
      <c r="T38" s="46">
        <f>T37</f>
        <v>0.03398726851851852</v>
      </c>
      <c r="U38" s="102"/>
      <c r="V38" s="93"/>
      <c r="W38" s="183"/>
    </row>
    <row r="39" spans="1:23" ht="13.5" customHeight="1" thickBot="1">
      <c r="A39" s="180"/>
      <c r="B39" s="162"/>
      <c r="C39" s="143">
        <v>3</v>
      </c>
      <c r="D39" s="79" t="s">
        <v>148</v>
      </c>
      <c r="E39" s="38">
        <v>95</v>
      </c>
      <c r="F39" s="60">
        <v>3</v>
      </c>
      <c r="G39" s="61" t="s">
        <v>15</v>
      </c>
      <c r="H39" s="62">
        <v>3</v>
      </c>
      <c r="I39" s="62"/>
      <c r="J39" s="60">
        <v>2</v>
      </c>
      <c r="K39" s="61" t="s">
        <v>15</v>
      </c>
      <c r="L39" s="62">
        <v>3</v>
      </c>
      <c r="M39" s="55"/>
      <c r="N39" s="51">
        <f>F39+J39</f>
        <v>5</v>
      </c>
      <c r="O39" s="48" t="s">
        <v>15</v>
      </c>
      <c r="P39" s="52">
        <f>H39+L39</f>
        <v>6</v>
      </c>
      <c r="Q39" s="39">
        <f>R38</f>
        <v>0.025451388888888888</v>
      </c>
      <c r="R39" s="29">
        <v>0.03398726851851852</v>
      </c>
      <c r="S39" s="110">
        <f>R39-Q39</f>
        <v>0.008535879629629633</v>
      </c>
      <c r="T39" s="47">
        <f>T38</f>
        <v>0.03398726851851852</v>
      </c>
      <c r="U39" s="103"/>
      <c r="V39" s="94"/>
      <c r="W39" s="184"/>
    </row>
    <row r="40" spans="3:4" ht="18">
      <c r="C40" s="130"/>
      <c r="D40" s="130"/>
    </row>
    <row r="41" spans="3:4" ht="18">
      <c r="C41" s="129"/>
      <c r="D41" s="65" t="s">
        <v>221</v>
      </c>
    </row>
    <row r="42" spans="3:5" ht="18">
      <c r="C42" s="68">
        <v>5</v>
      </c>
      <c r="D42" s="133" t="s">
        <v>145</v>
      </c>
      <c r="E42" s="122"/>
    </row>
    <row r="43" spans="3:8" ht="18">
      <c r="C43" s="64">
        <v>2</v>
      </c>
      <c r="D43" s="78" t="s">
        <v>147</v>
      </c>
      <c r="E43" s="26">
        <v>95</v>
      </c>
      <c r="H43" t="s">
        <v>226</v>
      </c>
    </row>
    <row r="45" spans="19:20" ht="18">
      <c r="S45" s="117" t="s">
        <v>22</v>
      </c>
      <c r="T45" s="117"/>
    </row>
    <row r="46" spans="19:20" ht="18">
      <c r="S46" s="117"/>
      <c r="T46" s="117"/>
    </row>
    <row r="47" spans="19:20" ht="18">
      <c r="S47" s="117" t="s">
        <v>213</v>
      </c>
      <c r="T47" s="117"/>
    </row>
  </sheetData>
  <sheetProtection/>
  <mergeCells count="34">
    <mergeCell ref="W28:W31"/>
    <mergeCell ref="W32:W35"/>
    <mergeCell ref="W36:W39"/>
    <mergeCell ref="V12:V15"/>
    <mergeCell ref="V16:V19"/>
    <mergeCell ref="V20:V23"/>
    <mergeCell ref="V24:V27"/>
    <mergeCell ref="V28:V31"/>
    <mergeCell ref="W12:W15"/>
    <mergeCell ref="W16:W19"/>
    <mergeCell ref="W20:W23"/>
    <mergeCell ref="W24:W27"/>
    <mergeCell ref="A20:A23"/>
    <mergeCell ref="B20:B23"/>
    <mergeCell ref="A1:W1"/>
    <mergeCell ref="A2:W2"/>
    <mergeCell ref="A3:W3"/>
    <mergeCell ref="A5:U5"/>
    <mergeCell ref="A8:O8"/>
    <mergeCell ref="F11:H11"/>
    <mergeCell ref="J11:L11"/>
    <mergeCell ref="N11:P11"/>
    <mergeCell ref="A12:A15"/>
    <mergeCell ref="B12:B15"/>
    <mergeCell ref="A16:A19"/>
    <mergeCell ref="B16:B19"/>
    <mergeCell ref="A36:A39"/>
    <mergeCell ref="B36:B39"/>
    <mergeCell ref="A24:A27"/>
    <mergeCell ref="B24:B27"/>
    <mergeCell ref="A28:A31"/>
    <mergeCell ref="B28:B31"/>
    <mergeCell ref="A32:A35"/>
    <mergeCell ref="B32:B35"/>
  </mergeCells>
  <printOptions horizontalCentered="1"/>
  <pageMargins left="0.5905511811023623" right="0" top="0.5905511811023623" bottom="0.5905511811023623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2011-06-29T12:51:52Z</cp:lastPrinted>
  <dcterms:created xsi:type="dcterms:W3CDTF">1999-05-14T07:47:19Z</dcterms:created>
  <dcterms:modified xsi:type="dcterms:W3CDTF">2011-06-29T17:42:38Z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